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kumentumok\M A P P Á K\P R O J E K T\Honlap\"/>
    </mc:Choice>
  </mc:AlternateContent>
  <bookViews>
    <workbookView xWindow="0" yWindow="0" windowWidth="28800" windowHeight="12330" activeTab="2"/>
  </bookViews>
  <sheets>
    <sheet name="Január" sheetId="8" r:id="rId1"/>
    <sheet name="Február" sheetId="9" r:id="rId2"/>
    <sheet name="Március" sheetId="10" r:id="rId3"/>
    <sheet name="Április" sheetId="11" r:id="rId4"/>
    <sheet name="Május" sheetId="12" r:id="rId5"/>
    <sheet name="Június" sheetId="1" r:id="rId6"/>
    <sheet name="Július" sheetId="2" r:id="rId7"/>
    <sheet name="Augusztus" sheetId="3" r:id="rId8"/>
    <sheet name="Szeptember" sheetId="4" r:id="rId9"/>
    <sheet name="Október" sheetId="5" r:id="rId10"/>
    <sheet name="November" sheetId="6" r:id="rId11"/>
    <sheet name="December" sheetId="7" r:id="rId12"/>
    <sheet name="projektek" sheetId="13" state="hidden" r:id="rId13"/>
  </sheets>
  <definedNames>
    <definedName name="_xlnm.Print_Area" localSheetId="3">Április!$A$1:$I$60</definedName>
    <definedName name="_xlnm.Print_Area" localSheetId="7">Augusztus!$A$1:$I$61</definedName>
    <definedName name="_xlnm.Print_Area" localSheetId="11">December!$A$1:$I$61</definedName>
    <definedName name="_xlnm.Print_Area" localSheetId="1">Február!$A$1:$I$58</definedName>
    <definedName name="_xlnm.Print_Area" localSheetId="0">Január!$A$1:$I$61</definedName>
    <definedName name="_xlnm.Print_Area" localSheetId="6">Július!$A$1:$I$61</definedName>
    <definedName name="_xlnm.Print_Area" localSheetId="5">Június!$A$1:$I$60</definedName>
    <definedName name="_xlnm.Print_Area" localSheetId="4">Május!$A$1:$I$61</definedName>
    <definedName name="_xlnm.Print_Area" localSheetId="10">November!$A$1:$I$60</definedName>
    <definedName name="_xlnm.Print_Area" localSheetId="9">Október!$A$1:$I$61</definedName>
    <definedName name="_xlnm.Print_Area" localSheetId="8">Szeptember!$A$1:$I$60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7" l="1"/>
  <c r="D42" i="7"/>
  <c r="D35" i="7"/>
  <c r="D32" i="7"/>
  <c r="D31" i="7"/>
  <c r="D30" i="7"/>
  <c r="D29" i="7"/>
  <c r="D28" i="7"/>
  <c r="D26" i="7"/>
  <c r="D25" i="7"/>
  <c r="D24" i="7"/>
  <c r="D23" i="7"/>
  <c r="D22" i="7"/>
  <c r="D21" i="7"/>
  <c r="D19" i="7"/>
  <c r="D18" i="7"/>
  <c r="D17" i="7"/>
  <c r="D16" i="7"/>
  <c r="D15" i="7"/>
  <c r="D14" i="7"/>
  <c r="A7" i="7"/>
  <c r="H3" i="7"/>
  <c r="H2" i="7"/>
  <c r="C55" i="7"/>
  <c r="F53" i="7"/>
  <c r="B55" i="7"/>
  <c r="F49" i="7"/>
  <c r="A52" i="7"/>
  <c r="A48" i="7"/>
  <c r="F44" i="7"/>
  <c r="E44" i="7"/>
  <c r="F43" i="6"/>
  <c r="E43" i="6"/>
  <c r="D41" i="6"/>
  <c r="D40" i="6"/>
  <c r="D39" i="6"/>
  <c r="D38" i="6"/>
  <c r="D37" i="6"/>
  <c r="D34" i="6"/>
  <c r="D33" i="6"/>
  <c r="D32" i="6"/>
  <c r="D31" i="6"/>
  <c r="D30" i="6"/>
  <c r="D27" i="6"/>
  <c r="D26" i="6"/>
  <c r="D25" i="6"/>
  <c r="D24" i="6"/>
  <c r="D23" i="6"/>
  <c r="D20" i="6"/>
  <c r="D19" i="6"/>
  <c r="D18" i="6"/>
  <c r="D17" i="6"/>
  <c r="D16" i="6"/>
  <c r="A7" i="6"/>
  <c r="H3" i="6"/>
  <c r="H2" i="6"/>
  <c r="C54" i="6"/>
  <c r="F52" i="6"/>
  <c r="B54" i="6"/>
  <c r="F48" i="6"/>
  <c r="A51" i="6"/>
  <c r="A47" i="6"/>
  <c r="D43" i="5"/>
  <c r="D42" i="5"/>
  <c r="D41" i="5"/>
  <c r="D40" i="5"/>
  <c r="D37" i="5"/>
  <c r="D36" i="5"/>
  <c r="D34" i="5"/>
  <c r="D33" i="5"/>
  <c r="D30" i="5"/>
  <c r="D29" i="5"/>
  <c r="D28" i="5"/>
  <c r="D27" i="5"/>
  <c r="D26" i="5"/>
  <c r="D23" i="5"/>
  <c r="D22" i="5"/>
  <c r="D21" i="5"/>
  <c r="D20" i="5"/>
  <c r="D19" i="5"/>
  <c r="D16" i="5"/>
  <c r="D15" i="5"/>
  <c r="D14" i="5"/>
  <c r="D13" i="5"/>
  <c r="F44" i="5"/>
  <c r="E44" i="5"/>
  <c r="H3" i="5"/>
  <c r="H2" i="5"/>
  <c r="C55" i="5"/>
  <c r="F53" i="5"/>
  <c r="B55" i="5"/>
  <c r="F49" i="5"/>
  <c r="A52" i="5"/>
  <c r="A48" i="5"/>
  <c r="A7" i="5"/>
  <c r="A7" i="4"/>
  <c r="H3" i="4"/>
  <c r="H2" i="4"/>
  <c r="F43" i="4"/>
  <c r="E43" i="4"/>
  <c r="D42" i="4"/>
  <c r="D39" i="4"/>
  <c r="D38" i="4"/>
  <c r="D37" i="4"/>
  <c r="D36" i="4"/>
  <c r="D35" i="4"/>
  <c r="D32" i="4"/>
  <c r="D31" i="4"/>
  <c r="D30" i="4"/>
  <c r="D29" i="4"/>
  <c r="D28" i="4"/>
  <c r="D25" i="4"/>
  <c r="D24" i="4"/>
  <c r="D23" i="4"/>
  <c r="D22" i="4"/>
  <c r="D21" i="4"/>
  <c r="D18" i="4"/>
  <c r="D17" i="4"/>
  <c r="D16" i="4"/>
  <c r="D15" i="4"/>
  <c r="D14" i="4"/>
  <c r="D41" i="3"/>
  <c r="D40" i="3"/>
  <c r="D39" i="3"/>
  <c r="D38" i="3"/>
  <c r="D35" i="3"/>
  <c r="D34" i="3"/>
  <c r="D33" i="3"/>
  <c r="D28" i="3"/>
  <c r="D27" i="3"/>
  <c r="D26" i="3"/>
  <c r="D25" i="3"/>
  <c r="D24" i="3"/>
  <c r="D22" i="3"/>
  <c r="D21" i="3"/>
  <c r="D20" i="3"/>
  <c r="D19" i="3"/>
  <c r="D18" i="3"/>
  <c r="D17" i="3"/>
  <c r="D14" i="3"/>
  <c r="D13" i="3"/>
  <c r="C54" i="4"/>
  <c r="F52" i="4"/>
  <c r="B54" i="4"/>
  <c r="F48" i="4"/>
  <c r="A51" i="4"/>
  <c r="A47" i="4"/>
  <c r="H3" i="3"/>
  <c r="H2" i="3"/>
  <c r="A7" i="3"/>
  <c r="F44" i="3"/>
  <c r="E44" i="3"/>
  <c r="C55" i="3"/>
  <c r="F53" i="3"/>
  <c r="B55" i="3"/>
  <c r="A52" i="3"/>
  <c r="A48" i="3"/>
  <c r="H3" i="2"/>
  <c r="H2" i="2"/>
  <c r="A7" i="2"/>
  <c r="F44" i="2"/>
  <c r="E44" i="2"/>
  <c r="D43" i="2"/>
  <c r="D42" i="2"/>
  <c r="D41" i="2"/>
  <c r="D38" i="2"/>
  <c r="D37" i="2"/>
  <c r="D36" i="2"/>
  <c r="D35" i="2"/>
  <c r="D34" i="2"/>
  <c r="D31" i="2"/>
  <c r="D30" i="2"/>
  <c r="D29" i="2"/>
  <c r="D28" i="2"/>
  <c r="D27" i="2"/>
  <c r="D24" i="2"/>
  <c r="D23" i="2"/>
  <c r="D22" i="2"/>
  <c r="D21" i="2"/>
  <c r="D20" i="2"/>
  <c r="D17" i="2"/>
  <c r="D16" i="2"/>
  <c r="D44" i="2"/>
  <c r="D15" i="2"/>
  <c r="D14" i="2"/>
  <c r="D13" i="2"/>
  <c r="C55" i="2"/>
  <c r="B55" i="2"/>
  <c r="F49" i="2"/>
  <c r="A52" i="2"/>
  <c r="A48" i="2"/>
  <c r="A7" i="1"/>
  <c r="D40" i="1"/>
  <c r="D39" i="1"/>
  <c r="D38" i="1"/>
  <c r="D37" i="1"/>
  <c r="D36" i="1"/>
  <c r="D33" i="1"/>
  <c r="D32" i="1"/>
  <c r="D31" i="1"/>
  <c r="D30" i="1"/>
  <c r="D29" i="1"/>
  <c r="D26" i="1"/>
  <c r="D25" i="1"/>
  <c r="D24" i="1"/>
  <c r="D23" i="1"/>
  <c r="D19" i="1"/>
  <c r="D18" i="1"/>
  <c r="D17" i="1"/>
  <c r="D16" i="1"/>
  <c r="D15" i="1"/>
  <c r="A7" i="12"/>
  <c r="A7" i="11"/>
  <c r="A7" i="10"/>
  <c r="A7" i="9"/>
  <c r="F44" i="12"/>
  <c r="E44" i="12"/>
  <c r="D43" i="12"/>
  <c r="D42" i="12"/>
  <c r="D41" i="12"/>
  <c r="D40" i="12"/>
  <c r="D39" i="12"/>
  <c r="D36" i="12"/>
  <c r="D35" i="12"/>
  <c r="D34" i="12"/>
  <c r="D33" i="12"/>
  <c r="D32" i="12"/>
  <c r="D29" i="12"/>
  <c r="D28" i="12"/>
  <c r="D27" i="12"/>
  <c r="D26" i="12"/>
  <c r="D25" i="12"/>
  <c r="D22" i="12"/>
  <c r="D21" i="12"/>
  <c r="D20" i="12"/>
  <c r="D19" i="12"/>
  <c r="D18" i="12"/>
  <c r="D15" i="12"/>
  <c r="D14" i="12"/>
  <c r="F43" i="1"/>
  <c r="E43" i="1"/>
  <c r="A51" i="1"/>
  <c r="C54" i="1"/>
  <c r="F52" i="1"/>
  <c r="B54" i="1"/>
  <c r="F48" i="1"/>
  <c r="A47" i="1"/>
  <c r="H3" i="1"/>
  <c r="H2" i="1"/>
  <c r="H3" i="12"/>
  <c r="H2" i="12"/>
  <c r="C55" i="12"/>
  <c r="B55" i="12"/>
  <c r="A52" i="12"/>
  <c r="A48" i="12"/>
  <c r="F43" i="11"/>
  <c r="E43" i="11"/>
  <c r="D42" i="11"/>
  <c r="D41" i="11"/>
  <c r="D38" i="11"/>
  <c r="D37" i="11"/>
  <c r="D36" i="11"/>
  <c r="D35" i="11"/>
  <c r="D30" i="11"/>
  <c r="D29" i="11"/>
  <c r="D28" i="11"/>
  <c r="D27" i="11"/>
  <c r="D24" i="11"/>
  <c r="D23" i="11"/>
  <c r="D22" i="11"/>
  <c r="D21" i="11"/>
  <c r="D20" i="11"/>
  <c r="D17" i="11"/>
  <c r="D16" i="11"/>
  <c r="D15" i="11"/>
  <c r="D14" i="11"/>
  <c r="D13" i="11"/>
  <c r="H3" i="11"/>
  <c r="H2" i="11"/>
  <c r="C54" i="11"/>
  <c r="F52" i="11"/>
  <c r="B54" i="11"/>
  <c r="F48" i="11"/>
  <c r="A51" i="11"/>
  <c r="A47" i="11"/>
  <c r="D65" i="2"/>
  <c r="F65" i="2"/>
  <c r="D43" i="11"/>
  <c r="D44" i="7"/>
  <c r="D63" i="7"/>
  <c r="F63" i="7"/>
  <c r="D44" i="5"/>
  <c r="D63" i="5"/>
  <c r="F63" i="5"/>
  <c r="D65" i="7"/>
  <c r="F65" i="7"/>
  <c r="D65" i="5"/>
  <c r="F65" i="5"/>
  <c r="D44" i="3"/>
  <c r="D65" i="3"/>
  <c r="F65" i="3"/>
  <c r="D63" i="3"/>
  <c r="F63" i="3"/>
  <c r="F49" i="3"/>
  <c r="D63" i="2"/>
  <c r="F63" i="2"/>
  <c r="F53" i="2"/>
  <c r="F49" i="12"/>
  <c r="F53" i="12"/>
  <c r="D64" i="11"/>
  <c r="D62" i="11"/>
  <c r="F62" i="11"/>
  <c r="D39" i="10"/>
  <c r="D38" i="10"/>
  <c r="D32" i="10"/>
  <c r="D31" i="10"/>
  <c r="D25" i="10"/>
  <c r="D24" i="10"/>
  <c r="D13" i="10"/>
  <c r="D18" i="10"/>
  <c r="D17" i="10"/>
  <c r="F44" i="10"/>
  <c r="E44" i="10"/>
  <c r="D41" i="10"/>
  <c r="D40" i="10"/>
  <c r="D37" i="10"/>
  <c r="D34" i="10"/>
  <c r="D33" i="10"/>
  <c r="D30" i="10"/>
  <c r="D26" i="10"/>
  <c r="D23" i="10"/>
  <c r="D20" i="10"/>
  <c r="D19" i="10"/>
  <c r="D16" i="10"/>
  <c r="H3" i="10"/>
  <c r="H2" i="10"/>
  <c r="C55" i="10"/>
  <c r="F53" i="10"/>
  <c r="B55" i="10"/>
  <c r="F49" i="10"/>
  <c r="A52" i="10"/>
  <c r="A48" i="10"/>
  <c r="C52" i="9"/>
  <c r="B52" i="9"/>
  <c r="E41" i="9"/>
  <c r="F41" i="9"/>
  <c r="D40" i="9"/>
  <c r="D39" i="9"/>
  <c r="D38" i="9"/>
  <c r="D37" i="9"/>
  <c r="D34" i="9"/>
  <c r="D33" i="9"/>
  <c r="D32" i="9"/>
  <c r="D31" i="9"/>
  <c r="D30" i="9"/>
  <c r="D27" i="9"/>
  <c r="D26" i="9"/>
  <c r="D25" i="9"/>
  <c r="D24" i="9"/>
  <c r="D23" i="9"/>
  <c r="D20" i="9"/>
  <c r="D19" i="9"/>
  <c r="D18" i="9"/>
  <c r="D17" i="9"/>
  <c r="D16" i="9"/>
  <c r="D13" i="9"/>
  <c r="A45" i="9"/>
  <c r="A49" i="9"/>
  <c r="H3" i="9"/>
  <c r="H2" i="9"/>
  <c r="F50" i="9"/>
  <c r="F46" i="9"/>
  <c r="F53" i="8"/>
  <c r="F49" i="8"/>
  <c r="D43" i="8"/>
  <c r="D42" i="8"/>
  <c r="D41" i="8"/>
  <c r="D40" i="8"/>
  <c r="D37" i="8"/>
  <c r="D36" i="8"/>
  <c r="D35" i="8"/>
  <c r="D34" i="8"/>
  <c r="D33" i="8"/>
  <c r="D30" i="8"/>
  <c r="D29" i="8"/>
  <c r="D28" i="8"/>
  <c r="D27" i="8"/>
  <c r="D26" i="8"/>
  <c r="D23" i="8"/>
  <c r="D22" i="8"/>
  <c r="D21" i="8"/>
  <c r="D20" i="8"/>
  <c r="D19" i="8"/>
  <c r="D16" i="8"/>
  <c r="D15" i="8"/>
  <c r="D14" i="8"/>
  <c r="F44" i="8"/>
  <c r="E44" i="8"/>
  <c r="D44" i="10"/>
  <c r="D44" i="8"/>
  <c r="D65" i="8"/>
  <c r="F65" i="8"/>
  <c r="D63" i="8"/>
  <c r="F63" i="8"/>
  <c r="D65" i="10"/>
  <c r="F65" i="10"/>
  <c r="D63" i="10"/>
  <c r="F63" i="10"/>
  <c r="D13" i="12"/>
  <c r="D44" i="12"/>
  <c r="D36" i="9"/>
  <c r="D35" i="9"/>
  <c r="D29" i="9"/>
  <c r="D28" i="9"/>
  <c r="D22" i="9"/>
  <c r="D21" i="9"/>
  <c r="D15" i="9"/>
  <c r="D14" i="9"/>
  <c r="D63" i="12"/>
  <c r="F63" i="12"/>
  <c r="D65" i="12"/>
  <c r="F65" i="12"/>
  <c r="D41" i="9"/>
  <c r="D14" i="1"/>
  <c r="D41" i="1"/>
  <c r="D13" i="1"/>
  <c r="D14" i="6"/>
  <c r="D15" i="6"/>
  <c r="D13" i="6"/>
  <c r="D13" i="4"/>
  <c r="D43" i="4"/>
  <c r="D42" i="1"/>
  <c r="D64" i="4"/>
  <c r="F64" i="4"/>
  <c r="D62" i="4"/>
  <c r="F62" i="4"/>
  <c r="D43" i="6"/>
  <c r="D43" i="1"/>
  <c r="D60" i="9"/>
  <c r="F60" i="9"/>
  <c r="D62" i="9"/>
  <c r="F62" i="9"/>
  <c r="D64" i="6"/>
  <c r="F64" i="6"/>
  <c r="D62" i="6"/>
  <c r="F62" i="6"/>
  <c r="D64" i="1"/>
  <c r="F64" i="1"/>
  <c r="D62" i="1"/>
  <c r="F62" i="1"/>
  <c r="F64" i="11"/>
</calcChain>
</file>

<file path=xl/sharedStrings.xml><?xml version="1.0" encoding="utf-8"?>
<sst xmlns="http://schemas.openxmlformats.org/spreadsheetml/2006/main" count="713" uniqueCount="89">
  <si>
    <t>Nap</t>
  </si>
  <si>
    <t>Távollét oka</t>
  </si>
  <si>
    <t>Aláírás</t>
  </si>
  <si>
    <t>Túlóra</t>
  </si>
  <si>
    <t>+/- össz.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</si>
  <si>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</si>
  <si>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</si>
  <si>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</si>
  <si>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</si>
  <si>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</si>
  <si>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</si>
  <si>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</si>
  <si>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</si>
  <si>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</si>
  <si>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</si>
  <si>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</si>
  <si>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</si>
  <si>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</si>
  <si>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</si>
  <si>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</si>
  <si>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</si>
  <si>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</si>
  <si>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</si>
  <si>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</si>
  <si>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</si>
  <si>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</si>
  <si>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</si>
  <si>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</si>
  <si>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</si>
  <si>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</si>
  <si>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</si>
  <si>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</si>
  <si>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</si>
  <si>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</si>
  <si>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</si>
  <si>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</si>
  <si>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Összesen:</t>
  </si>
  <si>
    <t>Jelenléti ív</t>
  </si>
  <si>
    <t>Munkaidő kezdete</t>
  </si>
  <si>
    <t>Munkaidő vége</t>
  </si>
  <si>
    <t>Egység:</t>
  </si>
  <si>
    <t>Dolgozó neve:</t>
  </si>
  <si>
    <t>Az adatok valódiságát igazolom:</t>
  </si>
  <si>
    <t>szervezeti egység vezető</t>
  </si>
  <si>
    <t>munkanap áth.</t>
  </si>
  <si>
    <t>Ledolgo-zott munkaidő</t>
  </si>
  <si>
    <t xml:space="preserve">Összesen: </t>
  </si>
  <si>
    <t>Projekt 1</t>
  </si>
  <si>
    <t>Projekt 2</t>
  </si>
  <si>
    <t>A közalkalmazott a(z)</t>
  </si>
  <si>
    <t>-ában végzi.</t>
  </si>
  <si>
    <r>
      <t>EFOP-</t>
    </r>
    <r>
      <rPr>
        <b/>
        <sz val="11"/>
        <color theme="1"/>
        <rFont val="Calibri"/>
        <family val="2"/>
        <charset val="238"/>
        <scheme val="minor"/>
      </rPr>
      <t>3.4.1</t>
    </r>
    <r>
      <rPr>
        <sz val="11"/>
        <color theme="1"/>
        <rFont val="Calibri"/>
        <family val="2"/>
        <charset val="238"/>
        <scheme val="minor"/>
      </rPr>
      <t>-15-2015-00003 sz. "PéldaKép-p Szakmai Program (Kapcsolatépítés, Kutatás, Hálózatosodás és Társadalmi felelősség vállalás) az Egri Roma Szakkollégium tagjainak munkájával"</t>
    </r>
  </si>
  <si>
    <r>
      <t>GINOP-</t>
    </r>
    <r>
      <rPr>
        <b/>
        <sz val="11"/>
        <color theme="1"/>
        <rFont val="Calibri"/>
        <family val="2"/>
        <charset val="238"/>
        <scheme val="minor"/>
      </rPr>
      <t>2.3.2</t>
    </r>
    <r>
      <rPr>
        <sz val="11"/>
        <color theme="1"/>
        <rFont val="Calibri"/>
        <family val="2"/>
        <charset val="238"/>
        <scheme val="minor"/>
      </rPr>
      <t>-15-2016-00061 sz. a "Szőlő-bor kutatás-fejlesztési kiválósági központ létrehozása"</t>
    </r>
  </si>
  <si>
    <r>
      <t>KEHOP-</t>
    </r>
    <r>
      <rPr>
        <b/>
        <sz val="11"/>
        <color theme="1"/>
        <rFont val="Calibri"/>
        <family val="2"/>
        <charset val="238"/>
        <scheme val="minor"/>
      </rPr>
      <t>5.2.11</t>
    </r>
    <r>
      <rPr>
        <sz val="11"/>
        <color theme="1"/>
        <rFont val="Calibri"/>
        <family val="2"/>
        <charset val="238"/>
        <scheme val="minor"/>
      </rPr>
      <t>-16-2016-00046 sz. a "Fotovoltaikus rendszerek kialakítása az Eszterházy Károly Egyetemen"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</si>
  <si>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3.4.3</t>
    </r>
    <r>
      <rPr>
        <sz val="11"/>
        <color theme="1"/>
        <rFont val="Calibri"/>
        <family val="2"/>
        <charset val="238"/>
        <scheme val="minor"/>
      </rPr>
      <t>-16-2016-00010 sz. "Az Eszterházy Károly Egyetem fejlesztése a felsőfokú oktatás minőségének és hozzáférhetőségének együttes javítása érdekében"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</si>
  <si>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3.5.1</t>
    </r>
    <r>
      <rPr>
        <sz val="11"/>
        <color theme="1"/>
        <rFont val="Calibri"/>
        <family val="2"/>
        <charset val="238"/>
        <scheme val="minor"/>
      </rPr>
      <t>-16-2017-00011 sz. a "Duális és gyakorlatorientált képzések fejlesztése az Eszterházy Károly Egyetemen"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</si>
  <si>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3.1.2</t>
    </r>
    <r>
      <rPr>
        <sz val="11"/>
        <color theme="1"/>
        <rFont val="Calibri"/>
        <family val="2"/>
        <charset val="238"/>
        <scheme val="minor"/>
      </rPr>
      <t>-16-2016-00001 sz. a "Köznevelés módszertani megújítása a végzettség nélküli iskolaelhagyás csökkentése céljából – komplex alapprogram bevezetése a köznevelési intézményekben"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</si>
  <si>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3.4.4</t>
    </r>
    <r>
      <rPr>
        <sz val="11"/>
        <color theme="1"/>
        <rFont val="Calibri"/>
        <family val="2"/>
        <charset val="238"/>
        <scheme val="minor"/>
      </rPr>
      <t>-16-2017-00024 sz. a "4 Campus Program – A felsőoktatásba való bekerülést elősegítő készségfejlesztő és kommunikációs programok megvalósítása, valamint az MTMI szakok népszerűsítése az Eszterházy Károly Egyetemen"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</si>
  <si>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3.6.1</t>
    </r>
    <r>
      <rPr>
        <sz val="11"/>
        <color theme="1"/>
        <rFont val="Calibri"/>
        <family val="2"/>
        <charset val="238"/>
        <scheme val="minor"/>
      </rPr>
      <t>-16-2016-00001 sz. a "Kutatási kapacitások és szolgáltatások komplex fejlesztése az Eszterházy Károly Egyetemen"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</si>
  <si>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4.2.1</t>
    </r>
    <r>
      <rPr>
        <sz val="11"/>
        <color theme="1"/>
        <rFont val="Calibri"/>
        <family val="2"/>
        <charset val="238"/>
        <scheme val="minor"/>
      </rPr>
      <t>-16-2017-00012 sz. "Az Eszterházy Károly Egyetem infrastrukturális fejlesztése"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</si>
  <si>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3.2.2-VEKOP-15</t>
    </r>
    <r>
      <rPr>
        <sz val="11"/>
        <color theme="1"/>
        <rFont val="Calibri"/>
        <family val="2"/>
        <charset val="238"/>
        <scheme val="minor"/>
      </rPr>
      <t>-2016-00001 sz. "A köznevelés tartalmi szabályozóinak megfelelő tankönyvek, taneszközök fejlesztése és digitális tartalomfejlesztés (OFI)"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</si>
  <si>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3.6.2</t>
    </r>
    <r>
      <rPr>
        <sz val="11"/>
        <color theme="1"/>
        <rFont val="Calibri"/>
        <family val="2"/>
        <charset val="238"/>
        <scheme val="minor"/>
      </rPr>
      <t>-16-2017-</t>
    </r>
    <r>
      <rPr>
        <b/>
        <sz val="11"/>
        <color theme="1"/>
        <rFont val="Calibri"/>
        <family val="2"/>
        <charset val="238"/>
        <scheme val="minor"/>
      </rPr>
      <t>00001</t>
    </r>
    <r>
      <rPr>
        <sz val="11"/>
        <color theme="1"/>
        <rFont val="Calibri"/>
        <family val="2"/>
        <charset val="238"/>
        <scheme val="minor"/>
      </rPr>
      <t xml:space="preserve"> sz. a "Komplex vidékgazdasági és fenntarthatósági fejlesztések kutatása, szolgáltatási hálózatának kidolgozás a Kárpát-medencében"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</si>
  <si>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3.6.2</t>
    </r>
    <r>
      <rPr>
        <sz val="11"/>
        <color theme="1"/>
        <rFont val="Calibri"/>
        <family val="2"/>
        <charset val="238"/>
        <scheme val="minor"/>
      </rPr>
      <t>-16-2017-</t>
    </r>
    <r>
      <rPr>
        <b/>
        <sz val="11"/>
        <color theme="1"/>
        <rFont val="Calibri"/>
        <family val="2"/>
        <charset val="238"/>
        <scheme val="minor"/>
      </rPr>
      <t>00014</t>
    </r>
    <r>
      <rPr>
        <sz val="11"/>
        <color theme="1"/>
        <rFont val="Calibri"/>
        <family val="2"/>
        <charset val="238"/>
        <scheme val="minor"/>
      </rPr>
      <t xml:space="preserve"> sz. a "Nemzetközi kutatási környezet a fényszennyezés vizsgálatának területén"</t>
    </r>
  </si>
  <si>
    <r>
      <rPr>
        <b/>
        <sz val="11"/>
        <color theme="1"/>
        <rFont val="Calibri"/>
        <family val="2"/>
        <charset val="238"/>
        <scheme val="minor"/>
      </rPr>
      <t>SKHU/1601/4.1/052</t>
    </r>
    <r>
      <rPr>
        <sz val="11"/>
        <color theme="1"/>
        <rFont val="Calibri"/>
        <family val="2"/>
        <charset val="238"/>
        <scheme val="minor"/>
      </rPr>
      <t xml:space="preserve"> sz. a "Development of webGIS platform based on big-geodata for the Tokaj Wine Region foster cross-border collaboration"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</si>
  <si>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3.2.15</t>
    </r>
    <r>
      <rPr>
        <sz val="11"/>
        <color theme="1"/>
        <rFont val="Calibri"/>
        <family val="2"/>
        <charset val="238"/>
        <scheme val="minor"/>
      </rPr>
      <t>-VEKOP-17-2017-00001 sz. "A köznevelés keretrendszeréhez kapcsolódó mérési-értékelési és digitális fejlesztések, innovatív oktatásszervezési eljárások kialakítása, megújítása"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</si>
  <si>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3.3.5</t>
    </r>
    <r>
      <rPr>
        <sz val="11"/>
        <color theme="1"/>
        <rFont val="Calibri"/>
        <family val="2"/>
        <charset val="238"/>
        <scheme val="minor"/>
      </rPr>
      <t>-17-2017-00007 sz. az "Iskolai Közösségi Program megvalósítása az EKE Gyakorlóiskolájában és az Egri Tankerületi Központ intézményeiben"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</si>
  <si>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3.2.5</t>
    </r>
    <r>
      <rPr>
        <sz val="11"/>
        <color theme="1"/>
        <rFont val="Calibri"/>
        <family val="2"/>
        <charset val="238"/>
        <scheme val="minor"/>
      </rPr>
      <t>-17-2017-00012 sz. a "LeszEK-E? MTMI pályaorientáció, készség- és kompetenciafejlesztés az egri „Gyakorlóban”"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</si>
  <si>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3.2.14</t>
    </r>
    <r>
      <rPr>
        <sz val="11"/>
        <color theme="1"/>
        <rFont val="Calibri"/>
        <family val="2"/>
        <charset val="238"/>
        <scheme val="minor"/>
      </rPr>
      <t>-17-2017-00008 sz. a "Nyelvtanulással a boldogulásért - Tanulók nyelvtudásának fejlesztése az EKE és a köznevelési intézmények együttműködésében"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</si>
  <si>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3.3.7</t>
    </r>
    <r>
      <rPr>
        <sz val="11"/>
        <color theme="1"/>
        <rFont val="Calibri"/>
        <family val="2"/>
        <charset val="238"/>
        <scheme val="minor"/>
      </rPr>
      <t>-17-2017-00028 sz. az "Informális és nem formális tanulási lehetőségek kialakítása a köznevelési intézményekben"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</si>
  <si>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3.4.6</t>
    </r>
    <r>
      <rPr>
        <sz val="11"/>
        <color theme="1"/>
        <rFont val="Calibri"/>
        <family val="2"/>
        <charset val="238"/>
        <scheme val="minor"/>
      </rPr>
      <t>-VEKOP-17-2017-00002 sz. az "Intézményirányítást támogató rendszerek fejlesztése a felsőoktatásban"</t>
    </r>
  </si>
  <si>
    <t>Százalékos megbontás</t>
  </si>
  <si>
    <t>projektmenedzser(ek)</t>
  </si>
  <si>
    <t>Maradék órák száma a Projekt 1-en</t>
  </si>
  <si>
    <t>Maradék órák száma a Projekt 2-őn</t>
  </si>
  <si>
    <t>v1</t>
  </si>
  <si>
    <t>című   projektben   munkaköri   feladatát    munkaidejének</t>
  </si>
  <si>
    <t>2019.03.01 - 2019.03.31</t>
  </si>
  <si>
    <t>2019.02.01 - 2019.02.28</t>
  </si>
  <si>
    <t>2019.01.01 - 2019.01.31</t>
  </si>
  <si>
    <t>2019.04.01 - 2019.04.30</t>
  </si>
  <si>
    <t>2019.05.01 - 2019.05.31</t>
  </si>
  <si>
    <t>2019.06.01 - 2019.06.30</t>
  </si>
  <si>
    <t>2019.07.01 - 2019.07.31</t>
  </si>
  <si>
    <t>2019.08.01 - 2019.08.31</t>
  </si>
  <si>
    <t>2019.09.01 - 2019.09.30</t>
  </si>
  <si>
    <t>2019.10.01 - 2019.10.31</t>
  </si>
  <si>
    <t>2019.11.01 - 2019.11.30</t>
  </si>
  <si>
    <t>2019.12.01 - 2019.1231</t>
  </si>
  <si>
    <t>EFOP-3.4.1-15-2015-00003 sz. "PéldaKép-p Szakmai Program (Kapcsolatépítés, Kutatás, Hálózatosodás és Társadalmi felelősség vállalás) az Egri Roma Szakkollégium tagjainak munkájával"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</si>
</sst>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"/>
    <numFmt numFmtId="165" formatCode="[hh]:\ ss;\ @"/>
    <numFmt numFmtId="166" formatCode="[h]"/>
  </numFmts>
  <fonts count="2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FFFF"/>
      <name val="Arial"/>
      <family val="2"/>
      <charset val="238"/>
    </font>
    <font>
      <i/>
      <sz val="10"/>
      <color rgb="FFFFFFFF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 val="double"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onsolas"/>
      <family val="3"/>
      <charset val="238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0"/>
      <color rgb="FF9C0006"/>
      <name val="Arial"/>
      <family val="2"/>
      <charset val="238"/>
    </font>
    <font>
      <b/>
      <sz val="16"/>
      <color theme="1"/>
      <name val="Ariel"/>
      <charset val="238"/>
    </font>
    <font>
      <b/>
      <sz val="14"/>
      <color theme="1"/>
      <name val="Ariel"/>
      <charset val="238"/>
    </font>
  </fonts>
  <fills count="8">
    <fill>
      <patternFill patternType="none"/>
    </fill>
    <fill>
      <patternFill patternType="gray125"/>
    </fill>
    <fill>
      <patternFill patternType="solid">
        <fgColor rgb="FF606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7" borderId="0" applyNumberFormat="0" applyBorder="0" applyAlignment="0" applyProtection="0"/>
  </cellStyleXfs>
  <cellXfs count="346">
    <xf numFmtId="0" fontId="0" fillId="0" borderId="0" xfId="0"/>
    <xf numFmtId="0" fontId="0" fillId="0" borderId="0" xfId="0" applyFill="1"/>
    <xf numFmtId="165" fontId="0" fillId="0" borderId="0" xfId="0" applyNumberFormat="1" applyFill="1"/>
    <xf numFmtId="21" fontId="9" fillId="0" borderId="0" xfId="0" applyNumberFormat="1" applyFont="1" applyAlignment="1">
      <alignment horizontal="left" vertical="center"/>
    </xf>
    <xf numFmtId="166" fontId="0" fillId="0" borderId="0" xfId="0" applyNumberFormat="1" applyFill="1"/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5" fillId="0" borderId="0" xfId="0" applyFont="1"/>
    <xf numFmtId="0" fontId="13" fillId="0" borderId="0" xfId="0" applyFont="1" applyFill="1"/>
    <xf numFmtId="20" fontId="5" fillId="6" borderId="9" xfId="0" applyNumberFormat="1" applyFont="1" applyFill="1" applyBorder="1" applyAlignment="1" applyProtection="1">
      <alignment horizontal="center" vertical="center"/>
      <protection locked="0"/>
    </xf>
    <xf numFmtId="20" fontId="5" fillId="6" borderId="7" xfId="0" applyNumberFormat="1" applyFont="1" applyFill="1" applyBorder="1" applyAlignment="1" applyProtection="1">
      <alignment horizontal="center" vertical="center"/>
      <protection locked="0"/>
    </xf>
    <xf numFmtId="20" fontId="5" fillId="0" borderId="8" xfId="0" applyNumberFormat="1" applyFont="1" applyFill="1" applyBorder="1" applyAlignment="1" applyProtection="1">
      <alignment horizontal="center" vertical="center"/>
      <protection locked="0"/>
    </xf>
    <xf numFmtId="20" fontId="5" fillId="0" borderId="6" xfId="0" applyNumberFormat="1" applyFont="1" applyFill="1" applyBorder="1" applyAlignment="1" applyProtection="1">
      <alignment horizontal="center" vertical="center"/>
      <protection locked="0"/>
    </xf>
    <xf numFmtId="20" fontId="5" fillId="4" borderId="8" xfId="0" applyNumberFormat="1" applyFont="1" applyFill="1" applyBorder="1" applyAlignment="1" applyProtection="1">
      <alignment horizontal="center" vertical="center"/>
      <protection locked="0"/>
    </xf>
    <xf numFmtId="20" fontId="5" fillId="4" borderId="6" xfId="0" applyNumberFormat="1" applyFont="1" applyFill="1" applyBorder="1" applyAlignment="1" applyProtection="1">
      <alignment horizontal="center" vertical="center"/>
      <protection locked="0"/>
    </xf>
    <xf numFmtId="20" fontId="5" fillId="5" borderId="9" xfId="0" applyNumberFormat="1" applyFont="1" applyFill="1" applyBorder="1" applyAlignment="1" applyProtection="1">
      <alignment horizontal="center" vertical="center"/>
      <protection locked="0"/>
    </xf>
    <xf numFmtId="20" fontId="5" fillId="5" borderId="7" xfId="0" applyNumberFormat="1" applyFont="1" applyFill="1" applyBorder="1" applyAlignment="1" applyProtection="1">
      <alignment horizontal="center" vertical="center"/>
      <protection locked="0"/>
    </xf>
    <xf numFmtId="20" fontId="5" fillId="3" borderId="9" xfId="0" applyNumberFormat="1" applyFont="1" applyFill="1" applyBorder="1" applyAlignment="1" applyProtection="1">
      <alignment horizontal="center" vertical="center"/>
      <protection locked="0"/>
    </xf>
    <xf numFmtId="20" fontId="5" fillId="0" borderId="9" xfId="0" applyNumberFormat="1" applyFont="1" applyFill="1" applyBorder="1" applyAlignment="1" applyProtection="1">
      <alignment horizontal="center" vertical="center"/>
      <protection locked="0"/>
    </xf>
    <xf numFmtId="20" fontId="5" fillId="0" borderId="7" xfId="0" applyNumberFormat="1" applyFont="1" applyFill="1" applyBorder="1" applyAlignment="1" applyProtection="1">
      <alignment horizontal="center" vertical="center"/>
      <protection locked="0"/>
    </xf>
    <xf numFmtId="20" fontId="5" fillId="4" borderId="9" xfId="0" applyNumberFormat="1" applyFont="1" applyFill="1" applyBorder="1" applyAlignment="1" applyProtection="1">
      <alignment horizontal="center" vertical="center"/>
      <protection locked="0"/>
    </xf>
    <xf numFmtId="20" fontId="5" fillId="4" borderId="7" xfId="0" applyNumberFormat="1" applyFont="1" applyFill="1" applyBorder="1" applyAlignment="1" applyProtection="1">
      <alignment horizontal="center" vertical="center"/>
      <protection locked="0"/>
    </xf>
    <xf numFmtId="20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10" fontId="5" fillId="0" borderId="2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20" fontId="5" fillId="4" borderId="44" xfId="0" applyNumberFormat="1" applyFont="1" applyFill="1" applyBorder="1" applyAlignment="1" applyProtection="1">
      <alignment horizontal="center" vertical="center"/>
      <protection locked="0"/>
    </xf>
    <xf numFmtId="20" fontId="5" fillId="5" borderId="8" xfId="0" applyNumberFormat="1" applyFont="1" applyFill="1" applyBorder="1" applyAlignment="1" applyProtection="1">
      <alignment horizontal="center" vertical="center"/>
      <protection locked="0"/>
    </xf>
    <xf numFmtId="20" fontId="5" fillId="5" borderId="44" xfId="0" applyNumberFormat="1" applyFont="1" applyFill="1" applyBorder="1" applyAlignment="1" applyProtection="1">
      <alignment horizontal="center" vertical="center"/>
      <protection locked="0"/>
    </xf>
    <xf numFmtId="20" fontId="5" fillId="3" borderId="8" xfId="0" applyNumberFormat="1" applyFont="1" applyFill="1" applyBorder="1" applyAlignment="1" applyProtection="1">
      <alignment horizontal="center" vertical="center"/>
      <protection locked="0"/>
    </xf>
    <xf numFmtId="20" fontId="5" fillId="3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20" fontId="5" fillId="6" borderId="8" xfId="0" applyNumberFormat="1" applyFont="1" applyFill="1" applyBorder="1" applyAlignment="1" applyProtection="1">
      <alignment horizontal="center" vertical="center"/>
      <protection locked="0"/>
    </xf>
    <xf numFmtId="20" fontId="5" fillId="6" borderId="6" xfId="0" applyNumberFormat="1" applyFont="1" applyFill="1" applyBorder="1" applyAlignment="1" applyProtection="1">
      <alignment horizontal="center" vertical="center"/>
      <protection locked="0"/>
    </xf>
    <xf numFmtId="20" fontId="5" fillId="5" borderId="6" xfId="0" applyNumberFormat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16" fillId="4" borderId="28" xfId="0" applyFont="1" applyFill="1" applyBorder="1" applyAlignment="1" applyProtection="1">
      <alignment horizontal="center" vertical="center"/>
      <protection locked="0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20" fontId="5" fillId="3" borderId="40" xfId="0" applyNumberFormat="1" applyFont="1" applyFill="1" applyBorder="1" applyAlignment="1" applyProtection="1">
      <alignment horizontal="center" vertical="center"/>
      <protection locked="0"/>
    </xf>
    <xf numFmtId="20" fontId="5" fillId="3" borderId="38" xfId="0" applyNumberFormat="1" applyFont="1" applyFill="1" applyBorder="1" applyAlignment="1" applyProtection="1">
      <alignment horizontal="center" vertical="center"/>
      <protection locked="0"/>
    </xf>
    <xf numFmtId="20" fontId="5" fillId="3" borderId="50" xfId="0" applyNumberFormat="1" applyFont="1" applyFill="1" applyBorder="1" applyAlignment="1" applyProtection="1">
      <alignment horizontal="center" vertical="center"/>
      <protection locked="0"/>
    </xf>
    <xf numFmtId="20" fontId="5" fillId="4" borderId="50" xfId="0" applyNumberFormat="1" applyFont="1" applyFill="1" applyBorder="1" applyAlignment="1" applyProtection="1">
      <alignment horizontal="center" vertical="center"/>
      <protection locked="0"/>
    </xf>
    <xf numFmtId="20" fontId="5" fillId="5" borderId="50" xfId="0" applyNumberFormat="1" applyFont="1" applyFill="1" applyBorder="1" applyAlignment="1" applyProtection="1">
      <alignment horizontal="center" vertical="center"/>
      <protection locked="0"/>
    </xf>
    <xf numFmtId="20" fontId="5" fillId="6" borderId="50" xfId="0" applyNumberFormat="1" applyFont="1" applyFill="1" applyBorder="1" applyAlignment="1" applyProtection="1">
      <alignment horizontal="center" vertical="center"/>
      <protection locked="0"/>
    </xf>
    <xf numFmtId="20" fontId="5" fillId="3" borderId="39" xfId="0" applyNumberFormat="1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5" borderId="50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20" fontId="5" fillId="6" borderId="52" xfId="0" applyNumberFormat="1" applyFont="1" applyFill="1" applyBorder="1" applyAlignment="1" applyProtection="1">
      <alignment horizontal="center" vertical="center"/>
      <protection locked="0"/>
    </xf>
    <xf numFmtId="20" fontId="5" fillId="3" borderId="53" xfId="0" applyNumberFormat="1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10" fillId="4" borderId="28" xfId="0" applyFont="1" applyFill="1" applyBorder="1" applyAlignment="1" applyProtection="1">
      <alignment horizontal="center" vertical="center"/>
      <protection locked="0"/>
    </xf>
    <xf numFmtId="0" fontId="10" fillId="4" borderId="44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20" fontId="10" fillId="4" borderId="8" xfId="0" applyNumberFormat="1" applyFont="1" applyFill="1" applyBorder="1" applyAlignment="1" applyProtection="1">
      <alignment horizontal="center" vertical="center"/>
      <protection locked="0"/>
    </xf>
    <xf numFmtId="20" fontId="10" fillId="4" borderId="50" xfId="0" applyNumberFormat="1" applyFont="1" applyFill="1" applyBorder="1" applyAlignment="1" applyProtection="1">
      <alignment horizontal="center" vertical="center"/>
      <protection locked="0"/>
    </xf>
    <xf numFmtId="20" fontId="5" fillId="5" borderId="22" xfId="0" applyNumberFormat="1" applyFont="1" applyFill="1" applyBorder="1" applyAlignment="1" applyProtection="1">
      <alignment horizontal="center" vertical="center"/>
      <protection locked="0"/>
    </xf>
    <xf numFmtId="20" fontId="5" fillId="5" borderId="39" xfId="0" applyNumberFormat="1" applyFont="1" applyFill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20" fontId="5" fillId="5" borderId="52" xfId="0" applyNumberFormat="1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5" borderId="44" xfId="0" applyFont="1" applyFill="1" applyBorder="1" applyAlignment="1" applyProtection="1">
      <alignment horizontal="center" vertical="center"/>
      <protection locked="0"/>
    </xf>
    <xf numFmtId="20" fontId="5" fillId="3" borderId="52" xfId="0" applyNumberFormat="1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20" fontId="5" fillId="6" borderId="40" xfId="0" applyNumberFormat="1" applyFont="1" applyFill="1" applyBorder="1" applyAlignment="1" applyProtection="1">
      <alignment horizontal="center" vertical="center"/>
      <protection locked="0"/>
    </xf>
    <xf numFmtId="20" fontId="5" fillId="6" borderId="38" xfId="0" applyNumberFormat="1" applyFont="1" applyFill="1" applyBorder="1" applyAlignment="1" applyProtection="1">
      <alignment horizontal="center" vertical="center"/>
      <protection locked="0"/>
    </xf>
    <xf numFmtId="20" fontId="5" fillId="4" borderId="22" xfId="0" applyNumberFormat="1" applyFont="1" applyFill="1" applyBorder="1" applyAlignment="1" applyProtection="1">
      <alignment horizontal="center" vertical="center"/>
      <protection locked="0"/>
    </xf>
    <xf numFmtId="20" fontId="5" fillId="4" borderId="39" xfId="0" applyNumberFormat="1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5" fillId="5" borderId="40" xfId="0" applyFont="1" applyFill="1" applyBorder="1" applyAlignment="1" applyProtection="1">
      <alignment horizontal="center" vertical="center"/>
      <protection locked="0"/>
    </xf>
    <xf numFmtId="20" fontId="5" fillId="5" borderId="40" xfId="0" applyNumberFormat="1" applyFont="1" applyFill="1" applyBorder="1" applyAlignment="1" applyProtection="1">
      <alignment horizontal="center" vertical="center"/>
      <protection locked="0"/>
    </xf>
    <xf numFmtId="20" fontId="5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horizontal="left" vertical="center" indent="15"/>
    </xf>
    <xf numFmtId="0" fontId="17" fillId="0" borderId="0" xfId="0" applyFont="1" applyAlignment="1" applyProtection="1"/>
    <xf numFmtId="0" fontId="3" fillId="2" borderId="48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/>
    </xf>
    <xf numFmtId="164" fontId="5" fillId="5" borderId="18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164" fontId="5" fillId="3" borderId="19" xfId="0" applyNumberFormat="1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164" fontId="5" fillId="5" borderId="19" xfId="0" applyNumberFormat="1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164" fontId="5" fillId="4" borderId="19" xfId="0" applyNumberFormat="1" applyFont="1" applyFill="1" applyBorder="1" applyAlignment="1" applyProtection="1">
      <alignment horizontal="center" vertical="center"/>
    </xf>
    <xf numFmtId="0" fontId="5" fillId="6" borderId="19" xfId="0" applyFont="1" applyFill="1" applyBorder="1" applyAlignment="1" applyProtection="1">
      <alignment horizontal="center" vertical="center"/>
    </xf>
    <xf numFmtId="164" fontId="5" fillId="6" borderId="19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164" fontId="5" fillId="3" borderId="24" xfId="0" applyNumberFormat="1" applyFont="1" applyFill="1" applyBorder="1" applyAlignment="1" applyProtection="1">
      <alignment horizontal="center" vertical="center"/>
    </xf>
    <xf numFmtId="10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10" fontId="5" fillId="0" borderId="28" xfId="0" applyNumberFormat="1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0" xfId="0" applyNumberFormat="1" applyFont="1" applyAlignment="1" applyProtection="1">
      <alignment horizontal="right"/>
    </xf>
    <xf numFmtId="164" fontId="5" fillId="5" borderId="41" xfId="0" applyNumberFormat="1" applyFont="1" applyFill="1" applyBorder="1" applyAlignment="1" applyProtection="1">
      <alignment horizontal="center" vertical="center"/>
      <protection locked="0"/>
    </xf>
    <xf numFmtId="164" fontId="5" fillId="5" borderId="18" xfId="0" applyNumberFormat="1" applyFont="1" applyFill="1" applyBorder="1" applyAlignment="1" applyProtection="1">
      <alignment horizontal="center" vertical="center"/>
      <protection locked="0"/>
    </xf>
    <xf numFmtId="164" fontId="5" fillId="3" borderId="55" xfId="0" applyNumberFormat="1" applyFont="1" applyFill="1" applyBorder="1" applyAlignment="1" applyProtection="1">
      <alignment horizontal="center" vertical="center"/>
      <protection locked="0"/>
    </xf>
    <xf numFmtId="164" fontId="5" fillId="3" borderId="19" xfId="0" applyNumberFormat="1" applyFont="1" applyFill="1" applyBorder="1" applyAlignment="1" applyProtection="1">
      <alignment horizontal="center" vertical="center"/>
      <protection locked="0"/>
    </xf>
    <xf numFmtId="164" fontId="5" fillId="5" borderId="55" xfId="0" applyNumberFormat="1" applyFont="1" applyFill="1" applyBorder="1" applyAlignment="1" applyProtection="1">
      <alignment horizontal="center" vertical="center"/>
      <protection locked="0"/>
    </xf>
    <xf numFmtId="164" fontId="5" fillId="5" borderId="19" xfId="0" applyNumberFormat="1" applyFont="1" applyFill="1" applyBorder="1" applyAlignment="1" applyProtection="1">
      <alignment horizontal="center" vertical="center"/>
      <protection locked="0"/>
    </xf>
    <xf numFmtId="164" fontId="5" fillId="4" borderId="55" xfId="0" applyNumberFormat="1" applyFont="1" applyFill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 applyProtection="1">
      <alignment horizontal="center" vertical="center"/>
      <protection locked="0"/>
    </xf>
    <xf numFmtId="164" fontId="5" fillId="6" borderId="55" xfId="0" applyNumberFormat="1" applyFont="1" applyFill="1" applyBorder="1" applyAlignment="1" applyProtection="1">
      <alignment horizontal="center" vertical="center"/>
      <protection locked="0"/>
    </xf>
    <xf numFmtId="164" fontId="5" fillId="6" borderId="19" xfId="0" applyNumberFormat="1" applyFont="1" applyFill="1" applyBorder="1" applyAlignment="1" applyProtection="1">
      <alignment horizontal="center" vertical="center"/>
      <protection locked="0"/>
    </xf>
    <xf numFmtId="164" fontId="5" fillId="3" borderId="42" xfId="0" applyNumberFormat="1" applyFont="1" applyFill="1" applyBorder="1" applyAlignment="1" applyProtection="1">
      <alignment horizontal="center" vertical="center"/>
      <protection locked="0"/>
    </xf>
    <xf numFmtId="164" fontId="5" fillId="3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15"/>
    </xf>
    <xf numFmtId="0" fontId="5" fillId="0" borderId="11" xfId="0" applyFont="1" applyBorder="1" applyProtection="1"/>
    <xf numFmtId="0" fontId="3" fillId="2" borderId="2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/>
    </xf>
    <xf numFmtId="164" fontId="5" fillId="6" borderId="15" xfId="0" applyNumberFormat="1" applyFont="1" applyFill="1" applyBorder="1" applyAlignment="1" applyProtection="1">
      <alignment horizontal="center" vertical="center"/>
    </xf>
    <xf numFmtId="164" fontId="5" fillId="6" borderId="18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4" borderId="6" xfId="0" applyNumberFormat="1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center" vertical="center"/>
    </xf>
    <xf numFmtId="164" fontId="5" fillId="5" borderId="7" xfId="0" applyNumberFormat="1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center"/>
    </xf>
    <xf numFmtId="164" fontId="5" fillId="3" borderId="20" xfId="0" applyNumberFormat="1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164" fontId="5" fillId="4" borderId="20" xfId="0" applyNumberFormat="1" applyFont="1" applyFill="1" applyBorder="1" applyAlignment="1" applyProtection="1">
      <alignment horizontal="center" vertical="center"/>
    </xf>
    <xf numFmtId="164" fontId="5" fillId="6" borderId="18" xfId="0" applyNumberFormat="1" applyFont="1" applyFill="1" applyBorder="1" applyAlignment="1" applyProtection="1">
      <alignment horizontal="center" vertical="center"/>
      <protection locked="0"/>
    </xf>
    <xf numFmtId="164" fontId="5" fillId="6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4" borderId="6" xfId="0" applyNumberFormat="1" applyFont="1" applyFill="1" applyBorder="1" applyAlignment="1" applyProtection="1">
      <alignment horizontal="center" vertical="center"/>
      <protection locked="0"/>
    </xf>
    <xf numFmtId="164" fontId="5" fillId="5" borderId="20" xfId="0" applyNumberFormat="1" applyFont="1" applyFill="1" applyBorder="1" applyAlignment="1" applyProtection="1">
      <alignment horizontal="center" vertical="center"/>
      <protection locked="0"/>
    </xf>
    <xf numFmtId="164" fontId="5" fillId="5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20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4" borderId="20" xfId="0" applyNumberFormat="1" applyFont="1" applyFill="1" applyBorder="1" applyAlignment="1" applyProtection="1">
      <alignment horizontal="center" vertical="center"/>
      <protection locked="0"/>
    </xf>
    <xf numFmtId="164" fontId="5" fillId="4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</xf>
    <xf numFmtId="164" fontId="5" fillId="3" borderId="18" xfId="0" applyNumberFormat="1" applyFont="1" applyFill="1" applyBorder="1" applyAlignment="1" applyProtection="1">
      <alignment horizontal="center" vertical="center"/>
    </xf>
    <xf numFmtId="20" fontId="5" fillId="4" borderId="19" xfId="0" applyNumberFormat="1" applyFont="1" applyFill="1" applyBorder="1" applyAlignment="1" applyProtection="1">
      <alignment horizontal="center" vertical="center"/>
    </xf>
    <xf numFmtId="20" fontId="5" fillId="5" borderId="19" xfId="0" applyNumberFormat="1" applyFont="1" applyFill="1" applyBorder="1" applyAlignment="1" applyProtection="1">
      <alignment horizontal="center" vertical="center"/>
    </xf>
    <xf numFmtId="164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8" fillId="0" borderId="0" xfId="0" applyFont="1" applyProtection="1"/>
    <xf numFmtId="0" fontId="0" fillId="0" borderId="11" xfId="0" applyBorder="1" applyProtection="1"/>
    <xf numFmtId="0" fontId="5" fillId="0" borderId="18" xfId="0" applyFont="1" applyFill="1" applyBorder="1" applyAlignment="1" applyProtection="1">
      <alignment horizontal="center" vertical="center"/>
    </xf>
    <xf numFmtId="164" fontId="5" fillId="5" borderId="6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0" fontId="5" fillId="6" borderId="20" xfId="0" applyFont="1" applyFill="1" applyBorder="1" applyAlignment="1" applyProtection="1">
      <alignment horizontal="center" vertical="center"/>
    </xf>
    <xf numFmtId="164" fontId="5" fillId="6" borderId="7" xfId="0" applyNumberFormat="1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164" fontId="5" fillId="5" borderId="24" xfId="0" applyNumberFormat="1" applyFont="1" applyFill="1" applyBorder="1" applyAlignment="1" applyProtection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5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6" borderId="20" xfId="0" applyNumberFormat="1" applyFont="1" applyFill="1" applyBorder="1" applyAlignment="1" applyProtection="1">
      <alignment horizontal="center" vertical="center"/>
      <protection locked="0"/>
    </xf>
    <xf numFmtId="164" fontId="5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7" fillId="0" borderId="0" xfId="0" applyFont="1" applyProtection="1"/>
    <xf numFmtId="0" fontId="3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/>
    </xf>
    <xf numFmtId="20" fontId="5" fillId="4" borderId="52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5" borderId="42" xfId="0" applyNumberFormat="1" applyFont="1" applyFill="1" applyBorder="1" applyAlignment="1" applyProtection="1">
      <alignment horizontal="center" vertical="center"/>
      <protection locked="0"/>
    </xf>
    <xf numFmtId="164" fontId="5" fillId="5" borderId="24" xfId="0" applyNumberFormat="1" applyFont="1" applyFill="1" applyBorder="1" applyAlignment="1" applyProtection="1">
      <alignment horizontal="center" vertical="center"/>
      <protection locked="0"/>
    </xf>
    <xf numFmtId="164" fontId="5" fillId="3" borderId="41" xfId="0" applyNumberFormat="1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</xf>
    <xf numFmtId="164" fontId="10" fillId="4" borderId="19" xfId="0" applyNumberFormat="1" applyFont="1" applyFill="1" applyBorder="1" applyAlignment="1" applyProtection="1">
      <alignment horizontal="center" vertical="center"/>
    </xf>
    <xf numFmtId="164" fontId="10" fillId="4" borderId="55" xfId="0" applyNumberFormat="1" applyFont="1" applyFill="1" applyBorder="1" applyAlignment="1" applyProtection="1">
      <alignment horizontal="center" vertical="center"/>
      <protection locked="0"/>
    </xf>
    <xf numFmtId="164" fontId="10" fillId="4" borderId="19" xfId="0" applyNumberFormat="1" applyFont="1" applyFill="1" applyBorder="1" applyAlignment="1" applyProtection="1">
      <alignment horizontal="center" vertical="center"/>
      <protection locked="0"/>
    </xf>
    <xf numFmtId="164" fontId="5" fillId="5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</xf>
    <xf numFmtId="164" fontId="5" fillId="4" borderId="24" xfId="0" applyNumberFormat="1" applyFont="1" applyFill="1" applyBorder="1" applyAlignment="1" applyProtection="1">
      <alignment horizontal="center" vertical="center"/>
    </xf>
    <xf numFmtId="164" fontId="5" fillId="6" borderId="41" xfId="0" applyNumberFormat="1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164" fontId="5" fillId="4" borderId="42" xfId="0" applyNumberFormat="1" applyFont="1" applyFill="1" applyBorder="1" applyAlignment="1" applyProtection="1">
      <alignment horizontal="center" vertical="center"/>
      <protection locked="0"/>
    </xf>
    <xf numFmtId="164" fontId="5" fillId="4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21" xfId="0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64" fontId="18" fillId="7" borderId="0" xfId="1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justify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justify" vertical="center" wrapText="1"/>
    </xf>
    <xf numFmtId="0" fontId="6" fillId="0" borderId="30" xfId="0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right" vertical="center"/>
    </xf>
    <xf numFmtId="0" fontId="6" fillId="0" borderId="32" xfId="0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6" fillId="0" borderId="35" xfId="0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164" fontId="5" fillId="0" borderId="24" xfId="0" applyNumberFormat="1" applyFont="1" applyFill="1" applyBorder="1" applyAlignment="1" applyProtection="1">
      <alignment horizontal="center" vertical="center"/>
    </xf>
    <xf numFmtId="164" fontId="5" fillId="0" borderId="41" xfId="0" applyNumberFormat="1" applyFont="1" applyFill="1" applyBorder="1" applyAlignment="1" applyProtection="1">
      <alignment horizontal="center" vertical="center"/>
    </xf>
    <xf numFmtId="164" fontId="5" fillId="0" borderId="42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right" vertical="center"/>
    </xf>
    <xf numFmtId="0" fontId="6" fillId="0" borderId="26" xfId="0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</xf>
    <xf numFmtId="0" fontId="6" fillId="0" borderId="33" xfId="0" applyFont="1" applyFill="1" applyBorder="1" applyAlignment="1" applyProtection="1">
      <alignment vertical="center"/>
    </xf>
    <xf numFmtId="0" fontId="6" fillId="0" borderId="34" xfId="0" applyFont="1" applyFill="1" applyBorder="1" applyAlignment="1" applyProtection="1">
      <alignment vertical="center"/>
    </xf>
    <xf numFmtId="0" fontId="6" fillId="0" borderId="39" xfId="0" applyFont="1" applyFill="1" applyBorder="1" applyAlignment="1" applyProtection="1">
      <alignment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</xf>
    <xf numFmtId="0" fontId="6" fillId="0" borderId="52" xfId="0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horizontal="right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right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0" borderId="20" xfId="0" applyNumberFormat="1" applyFont="1" applyFill="1" applyBorder="1" applyAlignment="1" applyProtection="1">
      <alignment horizontal="center" vertical="center"/>
    </xf>
  </cellXfs>
  <cellStyles count="2">
    <cellStyle name="Normál" xfId="0" builtinId="0"/>
    <cellStyle name="Rossz" xfId="1" builtinId="27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216618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6893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276860</xdr:colOff>
      <xdr:row>6</xdr:row>
      <xdr:rowOff>24130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6185" cy="995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273768</xdr:colOff>
      <xdr:row>4</xdr:row>
      <xdr:rowOff>22918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6893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353060</xdr:colOff>
      <xdr:row>6</xdr:row>
      <xdr:rowOff>24130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6185" cy="9956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273768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641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353060</xdr:colOff>
      <xdr:row>6</xdr:row>
      <xdr:rowOff>24130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0985" cy="9956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273768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641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353060</xdr:colOff>
      <xdr:row>6</xdr:row>
      <xdr:rowOff>24130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0985" cy="9956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273768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641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353060</xdr:colOff>
      <xdr:row>6</xdr:row>
      <xdr:rowOff>24130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0985" cy="995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159468</xdr:colOff>
      <xdr:row>4</xdr:row>
      <xdr:rowOff>22918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59743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219710</xdr:colOff>
      <xdr:row>6</xdr:row>
      <xdr:rowOff>24130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9985" cy="995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216618</xdr:colOff>
      <xdr:row>4</xdr:row>
      <xdr:rowOff>22918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6893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276860</xdr:colOff>
      <xdr:row>6</xdr:row>
      <xdr:rowOff>24130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6185" cy="995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159468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59743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219710</xdr:colOff>
      <xdr:row>6</xdr:row>
      <xdr:rowOff>24130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9985" cy="995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216618</xdr:colOff>
      <xdr:row>4</xdr:row>
      <xdr:rowOff>22918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6893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219075</xdr:colOff>
      <xdr:row>6</xdr:row>
      <xdr:rowOff>24130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362199" cy="995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102318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2593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162560</xdr:colOff>
      <xdr:row>6</xdr:row>
      <xdr:rowOff>24130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835" cy="995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159468</xdr:colOff>
      <xdr:row>4</xdr:row>
      <xdr:rowOff>22918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59743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219710</xdr:colOff>
      <xdr:row>6</xdr:row>
      <xdr:rowOff>24130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835" cy="9956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45443" cy="670618"/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2593" cy="67061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305685" cy="995680"/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835" cy="99568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302593" cy="670618"/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59743" cy="67061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362835" cy="995680"/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9985" cy="99568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283293</xdr:colOff>
      <xdr:row>4</xdr:row>
      <xdr:rowOff>22918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641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362585</xdr:colOff>
      <xdr:row>6</xdr:row>
      <xdr:rowOff>24130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6185" cy="9956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273768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641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353060</xdr:colOff>
      <xdr:row>6</xdr:row>
      <xdr:rowOff>24130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0985" cy="9956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273768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641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353060</xdr:colOff>
      <xdr:row>6</xdr:row>
      <xdr:rowOff>24130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0985" cy="9956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273768</xdr:colOff>
      <xdr:row>4</xdr:row>
      <xdr:rowOff>22918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641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353060</xdr:colOff>
      <xdr:row>6</xdr:row>
      <xdr:rowOff>24130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0985" cy="995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1" zoomScaleNormal="100" workbookViewId="0">
      <selection activeCell="C13" sqref="C13"/>
    </sheetView>
  </sheetViews>
  <sheetFormatPr defaultColWidth="8.85546875" defaultRowHeight="12.75"/>
  <cols>
    <col min="1" max="3" width="10.7109375" style="20" customWidth="1"/>
    <col min="4" max="6" width="9.85546875" style="20" customWidth="1"/>
    <col min="7" max="8" width="17.140625" style="20" customWidth="1"/>
    <col min="9" max="9" width="11.140625" style="20" customWidth="1"/>
    <col min="10" max="16384" width="8.85546875" style="20"/>
  </cols>
  <sheetData>
    <row r="1" spans="1:9">
      <c r="A1" s="135"/>
      <c r="B1" s="135"/>
      <c r="C1" s="135"/>
      <c r="D1" s="135"/>
      <c r="E1" s="135"/>
      <c r="F1" s="135"/>
      <c r="G1" s="135"/>
      <c r="H1" s="135"/>
      <c r="I1" s="135"/>
    </row>
    <row r="2" spans="1:9">
      <c r="A2" s="135"/>
      <c r="B2" s="135"/>
      <c r="C2" s="135"/>
      <c r="D2" s="135"/>
      <c r="E2" s="135"/>
      <c r="F2" s="135"/>
      <c r="G2" s="154" t="s">
        <v>40</v>
      </c>
      <c r="H2" s="57"/>
      <c r="I2" s="135"/>
    </row>
    <row r="3" spans="1:9">
      <c r="A3" s="173"/>
      <c r="B3" s="135"/>
      <c r="C3" s="135"/>
      <c r="D3" s="135"/>
      <c r="E3" s="135"/>
      <c r="F3" s="135"/>
      <c r="G3" s="154" t="s">
        <v>41</v>
      </c>
      <c r="H3" s="57"/>
      <c r="I3" s="135"/>
    </row>
    <row r="4" spans="1:9">
      <c r="A4" s="173"/>
      <c r="B4" s="135"/>
      <c r="C4" s="135"/>
      <c r="D4" s="135"/>
      <c r="E4" s="135"/>
      <c r="F4" s="135"/>
      <c r="G4" s="135"/>
      <c r="H4" s="136"/>
      <c r="I4" s="135"/>
    </row>
    <row r="5" spans="1:9">
      <c r="A5" s="173"/>
      <c r="B5" s="135"/>
      <c r="C5" s="135"/>
      <c r="D5" s="135"/>
      <c r="E5" s="135"/>
      <c r="F5" s="135"/>
      <c r="G5" s="135"/>
      <c r="H5" s="136"/>
      <c r="I5" s="135"/>
    </row>
    <row r="6" spans="1:9">
      <c r="A6" s="173"/>
      <c r="B6" s="135"/>
      <c r="C6" s="135"/>
      <c r="D6" s="135"/>
      <c r="E6" s="135"/>
      <c r="F6" s="135"/>
      <c r="G6" s="135"/>
      <c r="H6" s="136"/>
      <c r="I6" s="135"/>
    </row>
    <row r="7" spans="1:9">
      <c r="A7" s="138" t="s">
        <v>74</v>
      </c>
      <c r="B7" s="135"/>
      <c r="C7" s="135"/>
      <c r="D7" s="135"/>
      <c r="E7" s="135"/>
      <c r="F7" s="135"/>
      <c r="G7" s="135"/>
      <c r="H7" s="136"/>
      <c r="I7" s="135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78</v>
      </c>
      <c r="B9" s="251"/>
      <c r="C9" s="251"/>
      <c r="D9" s="251"/>
      <c r="E9" s="251"/>
      <c r="F9" s="251"/>
      <c r="G9" s="251"/>
      <c r="H9" s="251"/>
      <c r="I9" s="251"/>
    </row>
    <row r="10" spans="1:9" ht="13.5" thickBot="1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>
      <c r="A11" s="252" t="s">
        <v>0</v>
      </c>
      <c r="B11" s="254" t="s">
        <v>38</v>
      </c>
      <c r="C11" s="256" t="s">
        <v>39</v>
      </c>
      <c r="D11" s="258" t="s">
        <v>45</v>
      </c>
      <c r="E11" s="258" t="s">
        <v>47</v>
      </c>
      <c r="F11" s="262" t="s">
        <v>48</v>
      </c>
      <c r="G11" s="254" t="s">
        <v>1</v>
      </c>
      <c r="H11" s="260" t="s">
        <v>2</v>
      </c>
      <c r="I11" s="175" t="s">
        <v>3</v>
      </c>
    </row>
    <row r="12" spans="1:9" ht="30" customHeight="1" thickBot="1">
      <c r="A12" s="253"/>
      <c r="B12" s="255"/>
      <c r="C12" s="257"/>
      <c r="D12" s="259"/>
      <c r="E12" s="259"/>
      <c r="F12" s="263"/>
      <c r="G12" s="255"/>
      <c r="H12" s="261"/>
      <c r="I12" s="176" t="s">
        <v>4</v>
      </c>
    </row>
    <row r="13" spans="1:9" s="55" customFormat="1">
      <c r="A13" s="177" t="s">
        <v>5</v>
      </c>
      <c r="B13" s="22"/>
      <c r="C13" s="23"/>
      <c r="D13" s="178"/>
      <c r="E13" s="191"/>
      <c r="F13" s="192"/>
      <c r="G13" s="10"/>
      <c r="H13" s="10"/>
      <c r="I13" s="11"/>
    </row>
    <row r="14" spans="1:9" s="55" customFormat="1">
      <c r="A14" s="180" t="s">
        <v>6</v>
      </c>
      <c r="B14" s="24"/>
      <c r="C14" s="25"/>
      <c r="D14" s="181">
        <f t="shared" ref="D14:D43" si="0">MOD(C14-B14,1)</f>
        <v>0</v>
      </c>
      <c r="E14" s="193"/>
      <c r="F14" s="194"/>
      <c r="G14" s="5"/>
      <c r="H14" s="5"/>
      <c r="I14" s="12"/>
    </row>
    <row r="15" spans="1:9" s="55" customFormat="1">
      <c r="A15" s="180" t="s">
        <v>7</v>
      </c>
      <c r="B15" s="24"/>
      <c r="C15" s="25"/>
      <c r="D15" s="181">
        <f t="shared" si="0"/>
        <v>0</v>
      </c>
      <c r="E15" s="193"/>
      <c r="F15" s="194"/>
      <c r="G15" s="5"/>
      <c r="H15" s="5"/>
      <c r="I15" s="12"/>
    </row>
    <row r="16" spans="1:9" s="55" customFormat="1">
      <c r="A16" s="180" t="s">
        <v>8</v>
      </c>
      <c r="B16" s="24"/>
      <c r="C16" s="25"/>
      <c r="D16" s="181">
        <f t="shared" si="0"/>
        <v>0</v>
      </c>
      <c r="E16" s="193"/>
      <c r="F16" s="194"/>
      <c r="G16" s="5"/>
      <c r="H16" s="5"/>
      <c r="I16" s="12"/>
    </row>
    <row r="17" spans="1:9" s="55" customFormat="1">
      <c r="A17" s="147" t="s">
        <v>9</v>
      </c>
      <c r="B17" s="26"/>
      <c r="C17" s="27"/>
      <c r="D17" s="182"/>
      <c r="E17" s="168"/>
      <c r="F17" s="195"/>
      <c r="G17" s="6"/>
      <c r="H17" s="6"/>
      <c r="I17" s="13"/>
    </row>
    <row r="18" spans="1:9" s="55" customFormat="1">
      <c r="A18" s="183" t="s">
        <v>10</v>
      </c>
      <c r="B18" s="28"/>
      <c r="C18" s="29"/>
      <c r="D18" s="184"/>
      <c r="E18" s="196"/>
      <c r="F18" s="197"/>
      <c r="G18" s="9"/>
      <c r="H18" s="9"/>
      <c r="I18" s="16"/>
    </row>
    <row r="19" spans="1:9" s="55" customFormat="1">
      <c r="A19" s="185" t="s">
        <v>11</v>
      </c>
      <c r="B19" s="24"/>
      <c r="C19" s="25"/>
      <c r="D19" s="186">
        <f t="shared" si="0"/>
        <v>0</v>
      </c>
      <c r="E19" s="198"/>
      <c r="F19" s="199"/>
      <c r="G19" s="7"/>
      <c r="H19" s="7"/>
      <c r="I19" s="14"/>
    </row>
    <row r="20" spans="1:9" s="55" customFormat="1">
      <c r="A20" s="185" t="s">
        <v>12</v>
      </c>
      <c r="B20" s="24"/>
      <c r="C20" s="25"/>
      <c r="D20" s="186">
        <f t="shared" si="0"/>
        <v>0</v>
      </c>
      <c r="E20" s="198"/>
      <c r="F20" s="199"/>
      <c r="G20" s="7"/>
      <c r="H20" s="7"/>
      <c r="I20" s="14"/>
    </row>
    <row r="21" spans="1:9" s="55" customFormat="1">
      <c r="A21" s="185" t="s">
        <v>13</v>
      </c>
      <c r="B21" s="24"/>
      <c r="C21" s="25"/>
      <c r="D21" s="186">
        <f t="shared" si="0"/>
        <v>0</v>
      </c>
      <c r="E21" s="198"/>
      <c r="F21" s="199"/>
      <c r="G21" s="7"/>
      <c r="H21" s="7"/>
      <c r="I21" s="14"/>
    </row>
    <row r="22" spans="1:9" s="55" customFormat="1">
      <c r="A22" s="185" t="s">
        <v>14</v>
      </c>
      <c r="B22" s="24"/>
      <c r="C22" s="25"/>
      <c r="D22" s="186">
        <f t="shared" si="0"/>
        <v>0</v>
      </c>
      <c r="E22" s="198"/>
      <c r="F22" s="199"/>
      <c r="G22" s="7"/>
      <c r="H22" s="7"/>
      <c r="I22" s="14"/>
    </row>
    <row r="23" spans="1:9" s="55" customFormat="1">
      <c r="A23" s="185" t="s">
        <v>15</v>
      </c>
      <c r="B23" s="24"/>
      <c r="C23" s="25"/>
      <c r="D23" s="186">
        <f t="shared" si="0"/>
        <v>0</v>
      </c>
      <c r="E23" s="193"/>
      <c r="F23" s="199"/>
      <c r="G23" s="7"/>
      <c r="H23" s="7"/>
      <c r="I23" s="14"/>
    </row>
    <row r="24" spans="1:9" s="55" customFormat="1">
      <c r="A24" s="188" t="s">
        <v>16</v>
      </c>
      <c r="B24" s="33"/>
      <c r="C24" s="34"/>
      <c r="D24" s="189"/>
      <c r="E24" s="200"/>
      <c r="F24" s="201"/>
      <c r="G24" s="8"/>
      <c r="H24" s="8"/>
      <c r="I24" s="15"/>
    </row>
    <row r="25" spans="1:9" s="55" customFormat="1">
      <c r="A25" s="183" t="s">
        <v>17</v>
      </c>
      <c r="B25" s="28"/>
      <c r="C25" s="29"/>
      <c r="D25" s="184"/>
      <c r="E25" s="196"/>
      <c r="F25" s="197"/>
      <c r="G25" s="9"/>
      <c r="H25" s="9"/>
      <c r="I25" s="16"/>
    </row>
    <row r="26" spans="1:9" s="55" customFormat="1">
      <c r="A26" s="185" t="s">
        <v>18</v>
      </c>
      <c r="B26" s="24"/>
      <c r="C26" s="25"/>
      <c r="D26" s="186">
        <f t="shared" si="0"/>
        <v>0</v>
      </c>
      <c r="E26" s="198"/>
      <c r="F26" s="199"/>
      <c r="G26" s="7"/>
      <c r="H26" s="7"/>
      <c r="I26" s="14"/>
    </row>
    <row r="27" spans="1:9" s="55" customFormat="1">
      <c r="A27" s="185" t="s">
        <v>19</v>
      </c>
      <c r="B27" s="24"/>
      <c r="C27" s="25"/>
      <c r="D27" s="186">
        <f t="shared" si="0"/>
        <v>0</v>
      </c>
      <c r="E27" s="198"/>
      <c r="F27" s="199"/>
      <c r="G27" s="7"/>
      <c r="H27" s="7"/>
      <c r="I27" s="14"/>
    </row>
    <row r="28" spans="1:9" s="55" customFormat="1">
      <c r="A28" s="185" t="s">
        <v>20</v>
      </c>
      <c r="B28" s="24"/>
      <c r="C28" s="25"/>
      <c r="D28" s="186">
        <f t="shared" si="0"/>
        <v>0</v>
      </c>
      <c r="E28" s="198"/>
      <c r="F28" s="199"/>
      <c r="G28" s="7"/>
      <c r="H28" s="7"/>
      <c r="I28" s="14"/>
    </row>
    <row r="29" spans="1:9" s="55" customFormat="1">
      <c r="A29" s="185" t="s">
        <v>21</v>
      </c>
      <c r="B29" s="24"/>
      <c r="C29" s="25"/>
      <c r="D29" s="186">
        <f t="shared" si="0"/>
        <v>0</v>
      </c>
      <c r="E29" s="198"/>
      <c r="F29" s="199"/>
      <c r="G29" s="7"/>
      <c r="H29" s="7"/>
      <c r="I29" s="14"/>
    </row>
    <row r="30" spans="1:9" s="55" customFormat="1">
      <c r="A30" s="185" t="s">
        <v>22</v>
      </c>
      <c r="B30" s="24"/>
      <c r="C30" s="25"/>
      <c r="D30" s="186">
        <f t="shared" si="0"/>
        <v>0</v>
      </c>
      <c r="E30" s="198"/>
      <c r="F30" s="199"/>
      <c r="G30" s="7"/>
      <c r="H30" s="7"/>
      <c r="I30" s="14"/>
    </row>
    <row r="31" spans="1:9" s="55" customFormat="1">
      <c r="A31" s="188" t="s">
        <v>23</v>
      </c>
      <c r="B31" s="33"/>
      <c r="C31" s="34"/>
      <c r="D31" s="189"/>
      <c r="E31" s="200"/>
      <c r="F31" s="201"/>
      <c r="G31" s="8"/>
      <c r="H31" s="8"/>
      <c r="I31" s="15"/>
    </row>
    <row r="32" spans="1:9" s="55" customFormat="1">
      <c r="A32" s="183" t="s">
        <v>24</v>
      </c>
      <c r="B32" s="28"/>
      <c r="C32" s="29"/>
      <c r="D32" s="184"/>
      <c r="E32" s="196"/>
      <c r="F32" s="197"/>
      <c r="G32" s="9"/>
      <c r="H32" s="9"/>
      <c r="I32" s="16"/>
    </row>
    <row r="33" spans="1:9" s="55" customFormat="1">
      <c r="A33" s="185" t="s">
        <v>25</v>
      </c>
      <c r="B33" s="24"/>
      <c r="C33" s="25"/>
      <c r="D33" s="186">
        <f t="shared" si="0"/>
        <v>0</v>
      </c>
      <c r="E33" s="198"/>
      <c r="F33" s="198"/>
      <c r="G33" s="7"/>
      <c r="H33" s="7"/>
      <c r="I33" s="14"/>
    </row>
    <row r="34" spans="1:9" s="55" customFormat="1">
      <c r="A34" s="185" t="s">
        <v>26</v>
      </c>
      <c r="B34" s="24"/>
      <c r="C34" s="25"/>
      <c r="D34" s="186">
        <f t="shared" si="0"/>
        <v>0</v>
      </c>
      <c r="E34" s="198"/>
      <c r="F34" s="198"/>
      <c r="G34" s="7"/>
      <c r="H34" s="7"/>
      <c r="I34" s="14"/>
    </row>
    <row r="35" spans="1:9" s="55" customFormat="1">
      <c r="A35" s="185" t="s">
        <v>27</v>
      </c>
      <c r="B35" s="24"/>
      <c r="C35" s="25"/>
      <c r="D35" s="186">
        <f t="shared" si="0"/>
        <v>0</v>
      </c>
      <c r="E35" s="198"/>
      <c r="F35" s="198"/>
      <c r="G35" s="7"/>
      <c r="H35" s="7"/>
      <c r="I35" s="14"/>
    </row>
    <row r="36" spans="1:9" s="55" customFormat="1">
      <c r="A36" s="185" t="s">
        <v>28</v>
      </c>
      <c r="B36" s="24"/>
      <c r="C36" s="25"/>
      <c r="D36" s="186">
        <f t="shared" si="0"/>
        <v>0</v>
      </c>
      <c r="E36" s="198"/>
      <c r="F36" s="198"/>
      <c r="G36" s="7"/>
      <c r="H36" s="7"/>
      <c r="I36" s="14"/>
    </row>
    <row r="37" spans="1:9" s="55" customFormat="1">
      <c r="A37" s="185" t="s">
        <v>29</v>
      </c>
      <c r="B37" s="24"/>
      <c r="C37" s="25"/>
      <c r="D37" s="186">
        <f t="shared" si="0"/>
        <v>0</v>
      </c>
      <c r="E37" s="198"/>
      <c r="F37" s="199"/>
      <c r="G37" s="7"/>
      <c r="H37" s="7"/>
      <c r="I37" s="14"/>
    </row>
    <row r="38" spans="1:9" s="55" customFormat="1">
      <c r="A38" s="188" t="s">
        <v>30</v>
      </c>
      <c r="B38" s="33"/>
      <c r="C38" s="34"/>
      <c r="D38" s="189"/>
      <c r="E38" s="200"/>
      <c r="F38" s="201"/>
      <c r="G38" s="8"/>
      <c r="H38" s="8"/>
      <c r="I38" s="15"/>
    </row>
    <row r="39" spans="1:9" s="55" customFormat="1">
      <c r="A39" s="183" t="s">
        <v>31</v>
      </c>
      <c r="B39" s="28"/>
      <c r="C39" s="29"/>
      <c r="D39" s="184"/>
      <c r="E39" s="196"/>
      <c r="F39" s="197"/>
      <c r="G39" s="9"/>
      <c r="H39" s="9"/>
      <c r="I39" s="16"/>
    </row>
    <row r="40" spans="1:9" s="55" customFormat="1">
      <c r="A40" s="185" t="s">
        <v>32</v>
      </c>
      <c r="B40" s="24"/>
      <c r="C40" s="25"/>
      <c r="D40" s="186">
        <f t="shared" si="0"/>
        <v>0</v>
      </c>
      <c r="E40" s="198"/>
      <c r="F40" s="198"/>
      <c r="G40" s="7"/>
      <c r="H40" s="7"/>
      <c r="I40" s="14"/>
    </row>
    <row r="41" spans="1:9" s="55" customFormat="1">
      <c r="A41" s="185" t="s">
        <v>33</v>
      </c>
      <c r="B41" s="24"/>
      <c r="C41" s="25"/>
      <c r="D41" s="186">
        <f t="shared" si="0"/>
        <v>0</v>
      </c>
      <c r="E41" s="198"/>
      <c r="F41" s="198"/>
      <c r="G41" s="7"/>
      <c r="H41" s="7"/>
      <c r="I41" s="14"/>
    </row>
    <row r="42" spans="1:9" s="55" customFormat="1">
      <c r="A42" s="185" t="s">
        <v>34</v>
      </c>
      <c r="B42" s="24"/>
      <c r="C42" s="25"/>
      <c r="D42" s="186">
        <f t="shared" si="0"/>
        <v>0</v>
      </c>
      <c r="E42" s="198"/>
      <c r="F42" s="198"/>
      <c r="G42" s="7"/>
      <c r="H42" s="7"/>
      <c r="I42" s="14"/>
    </row>
    <row r="43" spans="1:9" s="55" customFormat="1" ht="13.5" thickBot="1">
      <c r="A43" s="151" t="s">
        <v>35</v>
      </c>
      <c r="B43" s="24"/>
      <c r="C43" s="25"/>
      <c r="D43" s="152">
        <f t="shared" si="0"/>
        <v>0</v>
      </c>
      <c r="E43" s="198"/>
      <c r="F43" s="198"/>
      <c r="G43" s="17"/>
      <c r="H43" s="17"/>
      <c r="I43" s="18"/>
    </row>
    <row r="44" spans="1:9" s="55" customFormat="1">
      <c r="A44" s="269" t="s">
        <v>46</v>
      </c>
      <c r="B44" s="270"/>
      <c r="C44" s="271"/>
      <c r="D44" s="264">
        <f>SUM(D13:D43)</f>
        <v>0</v>
      </c>
      <c r="E44" s="264">
        <f>SUM(E13:E43)</f>
        <v>0</v>
      </c>
      <c r="F44" s="264">
        <f>SUM(F13:F43)</f>
        <v>0</v>
      </c>
      <c r="G44" s="275"/>
      <c r="H44" s="275"/>
      <c r="I44" s="276"/>
    </row>
    <row r="45" spans="1:9" s="55" customFormat="1" ht="15.75" customHeight="1" thickBot="1">
      <c r="A45" s="272"/>
      <c r="B45" s="273"/>
      <c r="C45" s="274"/>
      <c r="D45" s="265"/>
      <c r="E45" s="265"/>
      <c r="F45" s="265"/>
      <c r="G45" s="277"/>
      <c r="H45" s="277"/>
      <c r="I45" s="278"/>
    </row>
    <row r="46" spans="1:9">
      <c r="A46" s="135"/>
      <c r="B46" s="135"/>
      <c r="C46" s="135"/>
      <c r="D46" s="135"/>
      <c r="E46" s="135"/>
      <c r="F46" s="135"/>
      <c r="G46" s="135"/>
      <c r="H46" s="135"/>
      <c r="I46" s="135"/>
    </row>
    <row r="47" spans="1:9" ht="14.25" customHeight="1">
      <c r="A47" s="267" t="s">
        <v>49</v>
      </c>
      <c r="B47" s="267"/>
      <c r="C47" s="267"/>
      <c r="D47" s="39"/>
      <c r="E47" s="39"/>
      <c r="F47" s="39"/>
      <c r="G47" s="39"/>
      <c r="H47" s="39"/>
      <c r="I47" s="39"/>
    </row>
    <row r="48" spans="1:9" ht="25.5" customHeight="1">
      <c r="A48" s="266" t="s">
        <v>88</v>
      </c>
      <c r="B48" s="266"/>
      <c r="C48" s="266"/>
      <c r="D48" s="266"/>
      <c r="E48" s="266"/>
      <c r="F48" s="266"/>
      <c r="G48" s="266"/>
      <c r="H48" s="266"/>
      <c r="I48" s="266"/>
    </row>
    <row r="49" spans="1:9">
      <c r="A49" s="280" t="s">
        <v>75</v>
      </c>
      <c r="B49" s="280"/>
      <c r="C49" s="280"/>
      <c r="D49" s="280"/>
      <c r="E49" s="280"/>
      <c r="F49" s="153">
        <f>$B$55</f>
        <v>0</v>
      </c>
      <c r="G49" s="154" t="s">
        <v>50</v>
      </c>
      <c r="H49" s="135"/>
      <c r="I49" s="155"/>
    </row>
    <row r="50" spans="1:9">
      <c r="A50" s="156"/>
      <c r="B50" s="156"/>
      <c r="C50" s="156"/>
      <c r="D50" s="156"/>
      <c r="E50" s="156"/>
      <c r="F50" s="156"/>
      <c r="G50" s="135"/>
      <c r="H50" s="154"/>
      <c r="I50" s="155"/>
    </row>
    <row r="51" spans="1:9" ht="14.25" customHeight="1">
      <c r="A51" s="267" t="s">
        <v>49</v>
      </c>
      <c r="B51" s="267"/>
      <c r="C51" s="267"/>
      <c r="D51" s="155"/>
      <c r="E51" s="155"/>
      <c r="F51" s="155"/>
      <c r="G51" s="155"/>
      <c r="H51" s="155"/>
      <c r="I51" s="155"/>
    </row>
    <row r="52" spans="1:9" ht="25.5" customHeight="1">
      <c r="A52" s="266"/>
      <c r="B52" s="266"/>
      <c r="C52" s="266"/>
      <c r="D52" s="266"/>
      <c r="E52" s="266"/>
      <c r="F52" s="266"/>
      <c r="G52" s="266"/>
      <c r="H52" s="266"/>
      <c r="I52" s="266"/>
    </row>
    <row r="53" spans="1:9" ht="14.25" customHeight="1">
      <c r="A53" s="280" t="s">
        <v>75</v>
      </c>
      <c r="B53" s="280"/>
      <c r="C53" s="280"/>
      <c r="D53" s="280"/>
      <c r="E53" s="280"/>
      <c r="F53" s="153">
        <f>$C$55</f>
        <v>0</v>
      </c>
      <c r="G53" s="154" t="s">
        <v>50</v>
      </c>
      <c r="H53" s="135"/>
      <c r="I53" s="155"/>
    </row>
    <row r="54" spans="1:9">
      <c r="A54" s="154"/>
      <c r="B54" s="154"/>
      <c r="C54" s="154"/>
      <c r="D54" s="154"/>
      <c r="E54" s="154"/>
      <c r="F54" s="155"/>
      <c r="G54" s="155"/>
      <c r="H54" s="155"/>
      <c r="I54" s="155"/>
    </row>
    <row r="55" spans="1:9" ht="33.75" customHeight="1">
      <c r="A55" s="38" t="s">
        <v>70</v>
      </c>
      <c r="B55" s="56">
        <v>0</v>
      </c>
      <c r="C55" s="56">
        <v>0</v>
      </c>
      <c r="D55" s="154"/>
      <c r="E55" s="154"/>
      <c r="F55" s="155"/>
      <c r="G55" s="155"/>
      <c r="H55" s="155"/>
      <c r="I55" s="155"/>
    </row>
    <row r="56" spans="1:9">
      <c r="A56" s="154"/>
      <c r="B56" s="154"/>
      <c r="C56" s="154"/>
      <c r="D56" s="154"/>
      <c r="E56" s="154"/>
      <c r="F56" s="155"/>
      <c r="G56" s="155"/>
      <c r="H56" s="155"/>
      <c r="I56" s="155"/>
    </row>
    <row r="57" spans="1:9">
      <c r="A57" s="154"/>
      <c r="B57" s="154"/>
      <c r="C57" s="154"/>
      <c r="D57" s="154"/>
      <c r="E57" s="154"/>
      <c r="F57" s="155"/>
      <c r="G57" s="155"/>
      <c r="H57" s="155"/>
      <c r="I57" s="155"/>
    </row>
    <row r="58" spans="1:9">
      <c r="A58" s="135" t="s">
        <v>42</v>
      </c>
      <c r="B58" s="135"/>
      <c r="C58" s="135"/>
      <c r="D58" s="135"/>
      <c r="E58" s="158"/>
      <c r="F58" s="158"/>
      <c r="G58" s="135"/>
      <c r="H58" s="158"/>
      <c r="I58" s="158"/>
    </row>
    <row r="59" spans="1:9">
      <c r="A59" s="135"/>
      <c r="B59" s="135"/>
      <c r="C59" s="135"/>
      <c r="D59" s="135"/>
      <c r="E59" s="268" t="s">
        <v>71</v>
      </c>
      <c r="F59" s="268"/>
      <c r="G59" s="135"/>
      <c r="H59" s="268" t="s">
        <v>43</v>
      </c>
      <c r="I59" s="268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>
      <c r="A63" s="159" t="s">
        <v>72</v>
      </c>
      <c r="B63" s="159"/>
      <c r="C63" s="159"/>
      <c r="D63" s="160">
        <f>IF(($D$44*$B$55)-$E$44&lt;0,"-"&amp;TEXT(ABS(($D$44*$B$55)-$E$44),"[Ó]:PP"),(($D$44*$B$55)-$E$44))</f>
        <v>0</v>
      </c>
      <c r="E63" s="159"/>
      <c r="F63" s="279" t="str">
        <f>IF(OR(D63="-0:00",D63="0:00",D63&lt;0.001),"Rendben!","Hibás adatok!")</f>
        <v>Rendben!</v>
      </c>
      <c r="G63" s="279"/>
      <c r="H63" s="279"/>
      <c r="I63" s="279"/>
    </row>
    <row r="64" spans="1:9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>
      <c r="A65" s="159" t="s">
        <v>73</v>
      </c>
      <c r="B65" s="159"/>
      <c r="C65" s="159"/>
      <c r="D65" s="160">
        <f>IF(($D$44*$C$55)-$F$44&lt;0,"-"&amp;TEXT(ABS(($D$44*$C$55)-$F$44),"[Ó]:PP"),(($D$44*$C$55)-$F$44))</f>
        <v>0</v>
      </c>
      <c r="E65" s="159"/>
      <c r="F65" s="279" t="str">
        <f>IF(OR(D65="-0:00",D65="0:00",D65&lt;0.001),"Rendben!","Hibás adatok!")</f>
        <v>Rendben!</v>
      </c>
      <c r="G65" s="279"/>
      <c r="H65" s="279"/>
      <c r="I65" s="279"/>
    </row>
    <row r="67" spans="1:9">
      <c r="I67" s="36"/>
    </row>
  </sheetData>
  <sheetProtection password="D664" sheet="1" objects="1" scenarios="1" selectLockedCells="1"/>
  <mergeCells count="25">
    <mergeCell ref="F63:I63"/>
    <mergeCell ref="F65:I65"/>
    <mergeCell ref="A49:E49"/>
    <mergeCell ref="A53:E53"/>
    <mergeCell ref="A52:I52"/>
    <mergeCell ref="E59:F59"/>
    <mergeCell ref="A51:C51"/>
    <mergeCell ref="F44:F45"/>
    <mergeCell ref="A48:I48"/>
    <mergeCell ref="A47:C47"/>
    <mergeCell ref="H59:I59"/>
    <mergeCell ref="A44:C45"/>
    <mergeCell ref="G44:I45"/>
    <mergeCell ref="D44:D45"/>
    <mergeCell ref="E44:E45"/>
    <mergeCell ref="A8:I8"/>
    <mergeCell ref="A9:I9"/>
    <mergeCell ref="A11:A12"/>
    <mergeCell ref="B11:B12"/>
    <mergeCell ref="C11:C12"/>
    <mergeCell ref="D11:D12"/>
    <mergeCell ref="G11:G12"/>
    <mergeCell ref="H11:H12"/>
    <mergeCell ref="E11:E12"/>
    <mergeCell ref="F11:F12"/>
  </mergeCells>
  <conditionalFormatting sqref="F63:I63">
    <cfRule type="containsText" dxfId="23" priority="2" operator="containsText" text="Rendben!">
      <formula>NOT(ISERROR(SEARCH("Rendben!",F63)))</formula>
    </cfRule>
  </conditionalFormatting>
  <conditionalFormatting sqref="F65:I65">
    <cfRule type="containsText" dxfId="22" priority="1" operator="containsText" text="Rendben!">
      <formula>NOT(ISERROR(SEARCH("Rendben!",F65)))</formula>
    </cfRule>
  </conditionalFormatting>
  <pageMargins left="0.70866141732283472" right="0.70866141732283472" top="0.74803149606299213" bottom="0" header="0.31496062992125984" footer="0.31496062992125984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98" yWindow="685" count="2"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A48:I48</xm:sqref>
        </x14:dataValidation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A52:I52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B13" sqref="B13"/>
    </sheetView>
  </sheetViews>
  <sheetFormatPr defaultColWidth="8.85546875" defaultRowHeight="15"/>
  <cols>
    <col min="1" max="3" width="10.7109375" customWidth="1"/>
    <col min="4" max="6" width="9.85546875" customWidth="1"/>
    <col min="7" max="8" width="17.140625" customWidth="1"/>
    <col min="9" max="9" width="11.140625" customWidth="1"/>
  </cols>
  <sheetData>
    <row r="1" spans="1:9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9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9" ht="12.75" customHeight="1">
      <c r="A4" s="137"/>
      <c r="B4" s="134"/>
      <c r="C4" s="134"/>
      <c r="D4" s="134"/>
      <c r="E4" s="134"/>
      <c r="F4" s="134"/>
      <c r="G4" s="207"/>
      <c r="H4" s="208"/>
      <c r="I4" s="134"/>
    </row>
    <row r="5" spans="1:9" ht="12.75" customHeight="1">
      <c r="A5" s="137"/>
      <c r="B5" s="134"/>
      <c r="C5" s="134"/>
      <c r="D5" s="134"/>
      <c r="E5" s="134"/>
      <c r="F5" s="134"/>
      <c r="G5" s="207"/>
      <c r="H5" s="208"/>
      <c r="I5" s="134"/>
    </row>
    <row r="6" spans="1:9" ht="12.75" customHeight="1">
      <c r="A6" s="137"/>
      <c r="B6" s="134"/>
      <c r="C6" s="134"/>
      <c r="D6" s="134"/>
      <c r="E6" s="134"/>
      <c r="F6" s="134"/>
      <c r="G6" s="207"/>
      <c r="H6" s="208"/>
      <c r="I6" s="134"/>
    </row>
    <row r="7" spans="1:9" ht="12.75" customHeight="1">
      <c r="A7" s="138" t="str">
        <f>Január!$A$7</f>
        <v>v1</v>
      </c>
      <c r="B7" s="134"/>
      <c r="C7" s="134"/>
      <c r="D7" s="134"/>
      <c r="E7" s="134"/>
      <c r="F7" s="134"/>
      <c r="G7" s="207"/>
      <c r="H7" s="208"/>
      <c r="I7" s="134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85</v>
      </c>
      <c r="B9" s="251"/>
      <c r="C9" s="251"/>
      <c r="D9" s="251"/>
      <c r="E9" s="251"/>
      <c r="F9" s="251"/>
      <c r="G9" s="251"/>
      <c r="H9" s="251"/>
      <c r="I9" s="251"/>
    </row>
    <row r="10" spans="1:9" ht="15.75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12.75" customHeight="1">
      <c r="A11" s="320" t="s">
        <v>0</v>
      </c>
      <c r="B11" s="322" t="s">
        <v>38</v>
      </c>
      <c r="C11" s="285" t="s">
        <v>39</v>
      </c>
      <c r="D11" s="291" t="s">
        <v>45</v>
      </c>
      <c r="E11" s="293" t="s">
        <v>47</v>
      </c>
      <c r="F11" s="291" t="s">
        <v>48</v>
      </c>
      <c r="G11" s="322" t="s">
        <v>1</v>
      </c>
      <c r="H11" s="289" t="s">
        <v>2</v>
      </c>
      <c r="I11" s="139" t="s">
        <v>3</v>
      </c>
    </row>
    <row r="12" spans="1:9" ht="30" customHeight="1" thickBot="1">
      <c r="A12" s="321"/>
      <c r="B12" s="323"/>
      <c r="C12" s="286"/>
      <c r="D12" s="292"/>
      <c r="E12" s="294"/>
      <c r="F12" s="292"/>
      <c r="G12" s="323"/>
      <c r="H12" s="290"/>
      <c r="I12" s="140" t="s">
        <v>4</v>
      </c>
    </row>
    <row r="13" spans="1:9" s="1" customFormat="1" ht="12.75" customHeight="1">
      <c r="A13" s="185" t="s">
        <v>5</v>
      </c>
      <c r="B13" s="30"/>
      <c r="C13" s="122"/>
      <c r="D13" s="187">
        <f t="shared" ref="D13:D43" si="0">MOD(C13-B13,1)</f>
        <v>0</v>
      </c>
      <c r="E13" s="241"/>
      <c r="F13" s="198"/>
      <c r="G13" s="7"/>
      <c r="H13" s="44"/>
      <c r="I13" s="45"/>
    </row>
    <row r="14" spans="1:9" s="1" customFormat="1" ht="12.75" customHeight="1">
      <c r="A14" s="143" t="s">
        <v>6</v>
      </c>
      <c r="B14" s="61"/>
      <c r="C14" s="84"/>
      <c r="D14" s="144">
        <f t="shared" si="0"/>
        <v>0</v>
      </c>
      <c r="E14" s="163"/>
      <c r="F14" s="164"/>
      <c r="G14" s="53"/>
      <c r="H14" s="40"/>
      <c r="I14" s="48"/>
    </row>
    <row r="15" spans="1:9" s="1" customFormat="1" ht="12.75" customHeight="1">
      <c r="A15" s="143" t="s">
        <v>7</v>
      </c>
      <c r="B15" s="61"/>
      <c r="C15" s="84"/>
      <c r="D15" s="144">
        <f t="shared" si="0"/>
        <v>0</v>
      </c>
      <c r="E15" s="163"/>
      <c r="F15" s="164"/>
      <c r="G15" s="53"/>
      <c r="H15" s="40"/>
      <c r="I15" s="48"/>
    </row>
    <row r="16" spans="1:9" s="1" customFormat="1" ht="12.75" customHeight="1">
      <c r="A16" s="143" t="s">
        <v>8</v>
      </c>
      <c r="B16" s="61"/>
      <c r="C16" s="84"/>
      <c r="D16" s="144">
        <f t="shared" si="0"/>
        <v>0</v>
      </c>
      <c r="E16" s="163"/>
      <c r="F16" s="164"/>
      <c r="G16" s="53"/>
      <c r="H16" s="40"/>
      <c r="I16" s="48"/>
    </row>
    <row r="17" spans="1:9" s="1" customFormat="1" ht="12.75" customHeight="1">
      <c r="A17" s="147" t="s">
        <v>9</v>
      </c>
      <c r="B17" s="26"/>
      <c r="C17" s="85"/>
      <c r="D17" s="148"/>
      <c r="E17" s="167"/>
      <c r="F17" s="168"/>
      <c r="G17" s="6"/>
      <c r="H17" s="41"/>
      <c r="I17" s="46"/>
    </row>
    <row r="18" spans="1:9" s="1" customFormat="1" ht="12.75" customHeight="1">
      <c r="A18" s="145" t="s">
        <v>10</v>
      </c>
      <c r="B18" s="59"/>
      <c r="C18" s="86"/>
      <c r="D18" s="146"/>
      <c r="E18" s="165"/>
      <c r="F18" s="166"/>
      <c r="G18" s="52"/>
      <c r="H18" s="120"/>
      <c r="I18" s="121"/>
    </row>
    <row r="19" spans="1:9" s="1" customFormat="1" ht="12.75" customHeight="1">
      <c r="A19" s="143" t="s">
        <v>11</v>
      </c>
      <c r="B19" s="61"/>
      <c r="C19" s="84"/>
      <c r="D19" s="144">
        <f t="shared" si="0"/>
        <v>0</v>
      </c>
      <c r="E19" s="163"/>
      <c r="F19" s="164"/>
      <c r="G19" s="53"/>
      <c r="H19" s="40"/>
      <c r="I19" s="48"/>
    </row>
    <row r="20" spans="1:9" s="1" customFormat="1" ht="12.75" customHeight="1">
      <c r="A20" s="143" t="s">
        <v>12</v>
      </c>
      <c r="B20" s="61"/>
      <c r="C20" s="84"/>
      <c r="D20" s="144">
        <f t="shared" si="0"/>
        <v>0</v>
      </c>
      <c r="E20" s="163"/>
      <c r="F20" s="164"/>
      <c r="G20" s="53"/>
      <c r="H20" s="40"/>
      <c r="I20" s="48"/>
    </row>
    <row r="21" spans="1:9" s="1" customFormat="1" ht="12.75" customHeight="1">
      <c r="A21" s="143" t="s">
        <v>13</v>
      </c>
      <c r="B21" s="61"/>
      <c r="C21" s="84"/>
      <c r="D21" s="144">
        <f t="shared" si="0"/>
        <v>0</v>
      </c>
      <c r="E21" s="163"/>
      <c r="F21" s="164"/>
      <c r="G21" s="53"/>
      <c r="H21" s="40"/>
      <c r="I21" s="48"/>
    </row>
    <row r="22" spans="1:9" s="1" customFormat="1" ht="12.75" customHeight="1">
      <c r="A22" s="143" t="s">
        <v>14</v>
      </c>
      <c r="B22" s="61"/>
      <c r="C22" s="84"/>
      <c r="D22" s="144">
        <f t="shared" si="0"/>
        <v>0</v>
      </c>
      <c r="E22" s="163"/>
      <c r="F22" s="164"/>
      <c r="G22" s="53"/>
      <c r="H22" s="40"/>
      <c r="I22" s="48"/>
    </row>
    <row r="23" spans="1:9" s="1" customFormat="1" ht="12.75" customHeight="1">
      <c r="A23" s="143" t="s">
        <v>15</v>
      </c>
      <c r="B23" s="61"/>
      <c r="C23" s="84"/>
      <c r="D23" s="144">
        <f t="shared" si="0"/>
        <v>0</v>
      </c>
      <c r="E23" s="163"/>
      <c r="F23" s="164"/>
      <c r="G23" s="53"/>
      <c r="H23" s="40"/>
      <c r="I23" s="48"/>
    </row>
    <row r="24" spans="1:9" s="1" customFormat="1" ht="12.75" customHeight="1">
      <c r="A24" s="147" t="s">
        <v>16</v>
      </c>
      <c r="B24" s="26"/>
      <c r="C24" s="85"/>
      <c r="D24" s="148"/>
      <c r="E24" s="167"/>
      <c r="F24" s="168"/>
      <c r="G24" s="6"/>
      <c r="H24" s="41"/>
      <c r="I24" s="46"/>
    </row>
    <row r="25" spans="1:9" s="1" customFormat="1" ht="12.75" customHeight="1">
      <c r="A25" s="145" t="s">
        <v>17</v>
      </c>
      <c r="B25" s="59"/>
      <c r="C25" s="86"/>
      <c r="D25" s="146"/>
      <c r="E25" s="165"/>
      <c r="F25" s="166"/>
      <c r="G25" s="52"/>
      <c r="H25" s="42"/>
      <c r="I25" s="47"/>
    </row>
    <row r="26" spans="1:9" s="1" customFormat="1" ht="12.75" customHeight="1">
      <c r="A26" s="143" t="s">
        <v>18</v>
      </c>
      <c r="B26" s="61"/>
      <c r="C26" s="84"/>
      <c r="D26" s="144">
        <f t="shared" si="0"/>
        <v>0</v>
      </c>
      <c r="E26" s="163"/>
      <c r="F26" s="164"/>
      <c r="G26" s="53"/>
      <c r="H26" s="40"/>
      <c r="I26" s="48"/>
    </row>
    <row r="27" spans="1:9" s="1" customFormat="1" ht="12.75" customHeight="1">
      <c r="A27" s="143" t="s">
        <v>19</v>
      </c>
      <c r="B27" s="61"/>
      <c r="C27" s="84"/>
      <c r="D27" s="144">
        <f t="shared" si="0"/>
        <v>0</v>
      </c>
      <c r="E27" s="163"/>
      <c r="F27" s="164"/>
      <c r="G27" s="53"/>
      <c r="H27" s="40"/>
      <c r="I27" s="48"/>
    </row>
    <row r="28" spans="1:9" s="1" customFormat="1" ht="12.75" customHeight="1">
      <c r="A28" s="143" t="s">
        <v>20</v>
      </c>
      <c r="B28" s="61"/>
      <c r="C28" s="84"/>
      <c r="D28" s="144">
        <f t="shared" si="0"/>
        <v>0</v>
      </c>
      <c r="E28" s="163"/>
      <c r="F28" s="164"/>
      <c r="G28" s="53"/>
      <c r="H28" s="40"/>
      <c r="I28" s="48"/>
    </row>
    <row r="29" spans="1:9" s="1" customFormat="1" ht="12.75" customHeight="1">
      <c r="A29" s="143" t="s">
        <v>21</v>
      </c>
      <c r="B29" s="61"/>
      <c r="C29" s="84"/>
      <c r="D29" s="144">
        <f t="shared" si="0"/>
        <v>0</v>
      </c>
      <c r="E29" s="163"/>
      <c r="F29" s="164"/>
      <c r="G29" s="53"/>
      <c r="H29" s="40"/>
      <c r="I29" s="48"/>
    </row>
    <row r="30" spans="1:9" s="1" customFormat="1" ht="12.75" customHeight="1">
      <c r="A30" s="143" t="s">
        <v>22</v>
      </c>
      <c r="B30" s="61"/>
      <c r="C30" s="84"/>
      <c r="D30" s="144">
        <f t="shared" si="0"/>
        <v>0</v>
      </c>
      <c r="E30" s="163"/>
      <c r="F30" s="164"/>
      <c r="G30" s="53"/>
      <c r="H30" s="40"/>
      <c r="I30" s="48"/>
    </row>
    <row r="31" spans="1:9" s="1" customFormat="1" ht="12.75" customHeight="1">
      <c r="A31" s="147" t="s">
        <v>23</v>
      </c>
      <c r="B31" s="26"/>
      <c r="C31" s="85"/>
      <c r="D31" s="148"/>
      <c r="E31" s="167"/>
      <c r="F31" s="168"/>
      <c r="G31" s="6"/>
      <c r="H31" s="41"/>
      <c r="I31" s="46"/>
    </row>
    <row r="32" spans="1:9" s="1" customFormat="1" ht="12.75" customHeight="1">
      <c r="A32" s="145" t="s">
        <v>24</v>
      </c>
      <c r="B32" s="59"/>
      <c r="C32" s="86"/>
      <c r="D32" s="146"/>
      <c r="E32" s="165"/>
      <c r="F32" s="166"/>
      <c r="G32" s="52"/>
      <c r="H32" s="42"/>
      <c r="I32" s="47"/>
    </row>
    <row r="33" spans="1:9" s="1" customFormat="1" ht="12.75" customHeight="1">
      <c r="A33" s="143" t="s">
        <v>25</v>
      </c>
      <c r="B33" s="61"/>
      <c r="C33" s="84"/>
      <c r="D33" s="144">
        <f t="shared" si="0"/>
        <v>0</v>
      </c>
      <c r="E33" s="163"/>
      <c r="F33" s="164"/>
      <c r="G33" s="53"/>
      <c r="H33" s="40"/>
      <c r="I33" s="48"/>
    </row>
    <row r="34" spans="1:9" s="1" customFormat="1" ht="12.75" customHeight="1">
      <c r="A34" s="143" t="s">
        <v>26</v>
      </c>
      <c r="B34" s="61"/>
      <c r="C34" s="84"/>
      <c r="D34" s="144">
        <f t="shared" si="0"/>
        <v>0</v>
      </c>
      <c r="E34" s="163"/>
      <c r="F34" s="164"/>
      <c r="G34" s="53"/>
      <c r="H34" s="40"/>
      <c r="I34" s="48"/>
    </row>
    <row r="35" spans="1:9" s="1" customFormat="1" ht="12.75" customHeight="1">
      <c r="A35" s="149" t="s">
        <v>27</v>
      </c>
      <c r="B35" s="65"/>
      <c r="C35" s="87"/>
      <c r="D35" s="150"/>
      <c r="E35" s="169"/>
      <c r="F35" s="170"/>
      <c r="G35" s="81"/>
      <c r="H35" s="76"/>
      <c r="I35" s="77"/>
    </row>
    <row r="36" spans="1:9" s="1" customFormat="1" ht="12.75" customHeight="1">
      <c r="A36" s="143" t="s">
        <v>28</v>
      </c>
      <c r="B36" s="61"/>
      <c r="C36" s="84"/>
      <c r="D36" s="144">
        <f t="shared" si="0"/>
        <v>0</v>
      </c>
      <c r="E36" s="163"/>
      <c r="F36" s="164"/>
      <c r="G36" s="53"/>
      <c r="H36" s="40"/>
      <c r="I36" s="48"/>
    </row>
    <row r="37" spans="1:9" s="1" customFormat="1" ht="12.75" customHeight="1">
      <c r="A37" s="143" t="s">
        <v>29</v>
      </c>
      <c r="B37" s="61"/>
      <c r="C37" s="84"/>
      <c r="D37" s="144">
        <f t="shared" si="0"/>
        <v>0</v>
      </c>
      <c r="E37" s="163"/>
      <c r="F37" s="164"/>
      <c r="G37" s="53"/>
      <c r="H37" s="40"/>
      <c r="I37" s="48"/>
    </row>
    <row r="38" spans="1:9" s="1" customFormat="1" ht="12.75" customHeight="1">
      <c r="A38" s="147" t="s">
        <v>30</v>
      </c>
      <c r="B38" s="26"/>
      <c r="C38" s="85"/>
      <c r="D38" s="148"/>
      <c r="E38" s="167"/>
      <c r="F38" s="168"/>
      <c r="G38" s="6"/>
      <c r="H38" s="41"/>
      <c r="I38" s="46"/>
    </row>
    <row r="39" spans="1:9" s="1" customFormat="1" ht="12.75" customHeight="1">
      <c r="A39" s="145" t="s">
        <v>31</v>
      </c>
      <c r="B39" s="59"/>
      <c r="C39" s="86"/>
      <c r="D39" s="146"/>
      <c r="E39" s="165"/>
      <c r="F39" s="166"/>
      <c r="G39" s="52"/>
      <c r="H39" s="42"/>
      <c r="I39" s="47"/>
    </row>
    <row r="40" spans="1:9" s="1" customFormat="1" ht="12.75" customHeight="1">
      <c r="A40" s="143" t="s">
        <v>32</v>
      </c>
      <c r="B40" s="61"/>
      <c r="C40" s="84"/>
      <c r="D40" s="144">
        <f t="shared" si="0"/>
        <v>0</v>
      </c>
      <c r="E40" s="163"/>
      <c r="F40" s="164"/>
      <c r="G40" s="53"/>
      <c r="H40" s="40"/>
      <c r="I40" s="48"/>
    </row>
    <row r="41" spans="1:9" s="1" customFormat="1" ht="12.75" customHeight="1">
      <c r="A41" s="143" t="s">
        <v>33</v>
      </c>
      <c r="B41" s="61"/>
      <c r="C41" s="84"/>
      <c r="D41" s="144">
        <f t="shared" si="0"/>
        <v>0</v>
      </c>
      <c r="E41" s="163"/>
      <c r="F41" s="164"/>
      <c r="G41" s="53"/>
      <c r="H41" s="40"/>
      <c r="I41" s="48"/>
    </row>
    <row r="42" spans="1:9" s="1" customFormat="1" ht="12.75" customHeight="1">
      <c r="A42" s="143" t="s">
        <v>34</v>
      </c>
      <c r="B42" s="61"/>
      <c r="C42" s="84"/>
      <c r="D42" s="144">
        <f t="shared" si="0"/>
        <v>0</v>
      </c>
      <c r="E42" s="163"/>
      <c r="F42" s="164"/>
      <c r="G42" s="53"/>
      <c r="H42" s="40"/>
      <c r="I42" s="48"/>
    </row>
    <row r="43" spans="1:9" s="1" customFormat="1" ht="12.75" customHeight="1" thickBot="1">
      <c r="A43" s="151" t="s">
        <v>35</v>
      </c>
      <c r="B43" s="35"/>
      <c r="C43" s="88"/>
      <c r="D43" s="152">
        <f t="shared" si="0"/>
        <v>0</v>
      </c>
      <c r="E43" s="171"/>
      <c r="F43" s="172"/>
      <c r="G43" s="17"/>
      <c r="H43" s="78"/>
      <c r="I43" s="79"/>
    </row>
    <row r="44" spans="1:9" s="1" customFormat="1" ht="12.75" customHeight="1">
      <c r="A44" s="337" t="s">
        <v>36</v>
      </c>
      <c r="B44" s="338"/>
      <c r="C44" s="339"/>
      <c r="D44" s="308">
        <f>SUM(D13:D43)</f>
        <v>0</v>
      </c>
      <c r="E44" s="341">
        <f t="shared" ref="E44:F44" si="1">SUM(E13:E43)</f>
        <v>0</v>
      </c>
      <c r="F44" s="345">
        <f t="shared" si="1"/>
        <v>0</v>
      </c>
      <c r="G44" s="334"/>
      <c r="H44" s="335"/>
      <c r="I44" s="336"/>
    </row>
    <row r="45" spans="1:9" s="1" customFormat="1" ht="15.75" thickBot="1">
      <c r="A45" s="299"/>
      <c r="B45" s="300"/>
      <c r="C45" s="340"/>
      <c r="D45" s="309"/>
      <c r="E45" s="311"/>
      <c r="F45" s="309"/>
      <c r="G45" s="331"/>
      <c r="H45" s="306"/>
      <c r="I45" s="307"/>
    </row>
    <row r="46" spans="1:9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>
      <c r="A47" s="267" t="s">
        <v>49</v>
      </c>
      <c r="B47" s="267"/>
      <c r="C47" s="267"/>
      <c r="D47" s="39"/>
      <c r="E47" s="39"/>
      <c r="F47" s="39"/>
      <c r="G47" s="39"/>
      <c r="H47" s="39"/>
      <c r="I47" s="39"/>
    </row>
    <row r="48" spans="1:9" ht="25.5" customHeight="1">
      <c r="A48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8" s="295"/>
      <c r="C48" s="295"/>
      <c r="D48" s="295"/>
      <c r="E48" s="295"/>
      <c r="F48" s="295"/>
      <c r="G48" s="295"/>
      <c r="H48" s="295"/>
      <c r="I48" s="295"/>
    </row>
    <row r="49" spans="1:9">
      <c r="A49" s="280" t="s">
        <v>75</v>
      </c>
      <c r="B49" s="280"/>
      <c r="C49" s="280"/>
      <c r="D49" s="280"/>
      <c r="E49" s="280"/>
      <c r="F49" s="153">
        <f>$B$55</f>
        <v>0</v>
      </c>
      <c r="G49" s="154" t="s">
        <v>50</v>
      </c>
      <c r="H49" s="135"/>
      <c r="I49" s="155"/>
    </row>
    <row r="50" spans="1:9">
      <c r="A50" s="156"/>
      <c r="B50" s="156"/>
      <c r="C50" s="156"/>
      <c r="D50" s="156"/>
      <c r="E50" s="156"/>
      <c r="F50" s="156"/>
      <c r="G50" s="135"/>
      <c r="H50" s="154"/>
      <c r="I50" s="155"/>
    </row>
    <row r="51" spans="1:9">
      <c r="A51" s="267" t="s">
        <v>49</v>
      </c>
      <c r="B51" s="267"/>
      <c r="C51" s="267"/>
      <c r="D51" s="155"/>
      <c r="E51" s="155"/>
      <c r="F51" s="155"/>
      <c r="G51" s="155"/>
      <c r="H51" s="155"/>
      <c r="I51" s="155"/>
    </row>
    <row r="52" spans="1:9" ht="25.5" customHeight="1">
      <c r="A52" s="295" t="str">
        <f>IF(Január!$A$52="","",Január!$A$52)</f>
        <v/>
      </c>
      <c r="B52" s="295"/>
      <c r="C52" s="295"/>
      <c r="D52" s="295"/>
      <c r="E52" s="295"/>
      <c r="F52" s="295"/>
      <c r="G52" s="295"/>
      <c r="H52" s="295"/>
      <c r="I52" s="295"/>
    </row>
    <row r="53" spans="1:9">
      <c r="A53" s="280" t="s">
        <v>75</v>
      </c>
      <c r="B53" s="280"/>
      <c r="C53" s="280"/>
      <c r="D53" s="280"/>
      <c r="E53" s="280"/>
      <c r="F53" s="153">
        <f>$C$55</f>
        <v>0</v>
      </c>
      <c r="G53" s="154" t="s">
        <v>50</v>
      </c>
      <c r="H53" s="135"/>
      <c r="I53" s="155"/>
    </row>
    <row r="54" spans="1:9">
      <c r="A54" s="154"/>
      <c r="B54" s="154"/>
      <c r="C54" s="154"/>
      <c r="D54" s="154"/>
      <c r="E54" s="154"/>
      <c r="F54" s="155"/>
      <c r="G54" s="155"/>
      <c r="H54" s="155"/>
      <c r="I54" s="155"/>
    </row>
    <row r="55" spans="1:9" ht="25.5">
      <c r="A55" s="38" t="s">
        <v>70</v>
      </c>
      <c r="B55" s="157">
        <f>Január!$B$55</f>
        <v>0</v>
      </c>
      <c r="C55" s="157">
        <f>Január!$C$55</f>
        <v>0</v>
      </c>
      <c r="D55" s="154"/>
      <c r="E55" s="154"/>
      <c r="F55" s="155"/>
      <c r="G55" s="155"/>
      <c r="H55" s="155"/>
      <c r="I55" s="155"/>
    </row>
    <row r="56" spans="1:9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>
      <c r="A58" s="135" t="s">
        <v>42</v>
      </c>
      <c r="B58" s="135"/>
      <c r="C58" s="135"/>
      <c r="D58" s="135"/>
      <c r="E58" s="158"/>
      <c r="F58" s="158"/>
      <c r="G58" s="135"/>
      <c r="H58" s="158"/>
      <c r="I58" s="158"/>
    </row>
    <row r="59" spans="1:9">
      <c r="A59" s="135"/>
      <c r="B59" s="135"/>
      <c r="C59" s="135"/>
      <c r="D59" s="135"/>
      <c r="E59" s="268" t="s">
        <v>71</v>
      </c>
      <c r="F59" s="268"/>
      <c r="G59" s="135"/>
      <c r="H59" s="268" t="s">
        <v>43</v>
      </c>
      <c r="I59" s="268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>
      <c r="A63" s="159" t="s">
        <v>72</v>
      </c>
      <c r="B63" s="159"/>
      <c r="C63" s="159"/>
      <c r="D63" s="160">
        <f>IF(($D$44*$B$55)-$E$44&lt;0,"-"&amp;TEXT(ABS(($D$44*$B$55)-$E$44),"[Ó]:PP"),(($D$44*$B$55)-$E$44))</f>
        <v>0</v>
      </c>
      <c r="E63" s="159"/>
      <c r="F63" s="279" t="str">
        <f>IF(OR(D63="-0:00",D63="0:00",D63&lt;0.001),"Rendben!","Hibás adatok!")</f>
        <v>Rendben!</v>
      </c>
      <c r="G63" s="279"/>
      <c r="H63" s="279"/>
      <c r="I63" s="279"/>
    </row>
    <row r="64" spans="1:9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>
      <c r="A65" s="159" t="s">
        <v>73</v>
      </c>
      <c r="B65" s="159"/>
      <c r="C65" s="159"/>
      <c r="D65" s="160">
        <f>IF(($D$44*$C$55)-$F$44&lt;0,"-"&amp;TEXT(ABS(($D$44*$C$55)-$F$44),"[Ó]:PP"),(($D$44*$C$55)-$F$44))</f>
        <v>0</v>
      </c>
      <c r="E65" s="159"/>
      <c r="F65" s="279" t="str">
        <f>IF(OR(D65="-0:00",D65="0:00",D65&lt;0.001),"Rendben!","Hibás adatok!")</f>
        <v>Rendben!</v>
      </c>
      <c r="G65" s="279"/>
      <c r="H65" s="279"/>
      <c r="I65" s="279"/>
    </row>
  </sheetData>
  <sheetProtection password="D664" sheet="1" objects="1" scenarios="1" selectLockedCells="1"/>
  <mergeCells count="25">
    <mergeCell ref="A53:E53"/>
    <mergeCell ref="E59:F59"/>
    <mergeCell ref="H59:I59"/>
    <mergeCell ref="F63:I63"/>
    <mergeCell ref="F65:I65"/>
    <mergeCell ref="A47:C47"/>
    <mergeCell ref="A48:I48"/>
    <mergeCell ref="A49:E49"/>
    <mergeCell ref="A51:C51"/>
    <mergeCell ref="A52:I52"/>
    <mergeCell ref="A44:C45"/>
    <mergeCell ref="G44:I45"/>
    <mergeCell ref="A8:I8"/>
    <mergeCell ref="A11:A12"/>
    <mergeCell ref="B11:B12"/>
    <mergeCell ref="C11:C12"/>
    <mergeCell ref="D11:D12"/>
    <mergeCell ref="G11:G12"/>
    <mergeCell ref="H11:H12"/>
    <mergeCell ref="A9:I9"/>
    <mergeCell ref="D44:D45"/>
    <mergeCell ref="E11:E12"/>
    <mergeCell ref="F11:F12"/>
    <mergeCell ref="E44:E45"/>
    <mergeCell ref="F44:F45"/>
  </mergeCells>
  <conditionalFormatting sqref="F63:I63">
    <cfRule type="containsText" dxfId="5" priority="2" operator="containsText" text="Rendben!">
      <formula>NOT(ISERROR(SEARCH("Rendben!",F63)))</formula>
    </cfRule>
  </conditionalFormatting>
  <conditionalFormatting sqref="F65:I65">
    <cfRule type="containsText" dxfId="4" priority="1" operator="containsText" text="Rendben!">
      <formula>NOT(ISERROR(SEARCH("Rendben!",F65)))</formula>
    </cfRule>
  </conditionalFormatting>
  <pageMargins left="0.7" right="0.7" top="0.75" bottom="0.75" header="0.3" footer="0.3"/>
  <pageSetup paperSize="9" scale="81" orientation="portrait" verticalDpi="0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A48:I48</xm:sqref>
        </x14:dataValidation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A52:I52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B16" sqref="B16"/>
    </sheetView>
  </sheetViews>
  <sheetFormatPr defaultColWidth="8.85546875" defaultRowHeight="15"/>
  <cols>
    <col min="1" max="3" width="10.7109375" customWidth="1"/>
    <col min="4" max="6" width="9.85546875" customWidth="1"/>
    <col min="7" max="8" width="17.140625" customWidth="1"/>
    <col min="9" max="9" width="11.140625" customWidth="1"/>
  </cols>
  <sheetData>
    <row r="1" spans="1:9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9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9" ht="12.75" customHeight="1">
      <c r="A4" s="137"/>
      <c r="B4" s="134"/>
      <c r="C4" s="134"/>
      <c r="D4" s="134"/>
      <c r="E4" s="134"/>
      <c r="F4" s="134"/>
      <c r="G4" s="207"/>
      <c r="H4" s="208"/>
      <c r="I4" s="134"/>
    </row>
    <row r="5" spans="1:9" ht="12.75" customHeight="1">
      <c r="A5" s="137"/>
      <c r="B5" s="134"/>
      <c r="C5" s="134"/>
      <c r="D5" s="134"/>
      <c r="E5" s="134"/>
      <c r="F5" s="134"/>
      <c r="G5" s="207"/>
      <c r="H5" s="208"/>
      <c r="I5" s="134"/>
    </row>
    <row r="6" spans="1:9" ht="12.75" customHeight="1">
      <c r="A6" s="137"/>
      <c r="B6" s="134"/>
      <c r="C6" s="134"/>
      <c r="D6" s="134"/>
      <c r="E6" s="134"/>
      <c r="F6" s="134"/>
      <c r="G6" s="207"/>
      <c r="H6" s="208"/>
      <c r="I6" s="134"/>
    </row>
    <row r="7" spans="1:9" ht="12.75" customHeight="1">
      <c r="A7" s="138" t="str">
        <f>Január!$A$7</f>
        <v>v1</v>
      </c>
      <c r="B7" s="134"/>
      <c r="C7" s="134"/>
      <c r="D7" s="134"/>
      <c r="E7" s="134"/>
      <c r="F7" s="134"/>
      <c r="G7" s="207"/>
      <c r="H7" s="208"/>
      <c r="I7" s="134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86</v>
      </c>
      <c r="B9" s="251"/>
      <c r="C9" s="251"/>
      <c r="D9" s="251"/>
      <c r="E9" s="251"/>
      <c r="F9" s="251"/>
      <c r="G9" s="251"/>
      <c r="H9" s="251"/>
      <c r="I9" s="251"/>
    </row>
    <row r="10" spans="1:9" ht="15.75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12.75" customHeight="1">
      <c r="A11" s="320" t="s">
        <v>0</v>
      </c>
      <c r="B11" s="322" t="s">
        <v>38</v>
      </c>
      <c r="C11" s="285" t="s">
        <v>39</v>
      </c>
      <c r="D11" s="291" t="s">
        <v>45</v>
      </c>
      <c r="E11" s="293" t="s">
        <v>47</v>
      </c>
      <c r="F11" s="291" t="s">
        <v>48</v>
      </c>
      <c r="G11" s="322" t="s">
        <v>1</v>
      </c>
      <c r="H11" s="289" t="s">
        <v>2</v>
      </c>
      <c r="I11" s="139" t="s">
        <v>3</v>
      </c>
    </row>
    <row r="12" spans="1:9" ht="30" customHeight="1" thickBot="1">
      <c r="A12" s="321"/>
      <c r="B12" s="323"/>
      <c r="C12" s="286"/>
      <c r="D12" s="292"/>
      <c r="E12" s="294"/>
      <c r="F12" s="292"/>
      <c r="G12" s="323"/>
      <c r="H12" s="290"/>
      <c r="I12" s="140" t="s">
        <v>4</v>
      </c>
    </row>
    <row r="13" spans="1:9" s="1" customFormat="1" ht="12.75" customHeight="1">
      <c r="A13" s="177" t="s">
        <v>5</v>
      </c>
      <c r="B13" s="125"/>
      <c r="C13" s="126"/>
      <c r="D13" s="179" t="str">
        <f>IF(AND(B13&lt;&gt;"",C13&lt;&gt;""),IF(C13&gt;B13,C13-B13,TIMEVALUE("23:59")+TIMEVALUE("00:01")-B13+C13),"")</f>
        <v/>
      </c>
      <c r="E13" s="244"/>
      <c r="F13" s="191"/>
      <c r="G13" s="245"/>
      <c r="H13" s="246"/>
      <c r="I13" s="247"/>
    </row>
    <row r="14" spans="1:9" s="1" customFormat="1" ht="12.75" customHeight="1">
      <c r="A14" s="147" t="s">
        <v>6</v>
      </c>
      <c r="B14" s="26"/>
      <c r="C14" s="85"/>
      <c r="D14" s="148" t="str">
        <f t="shared" ref="D14:D15" si="0">IF(AND(B14&lt;&gt;"",C14&lt;&gt;""),IF(C14&gt;B14,C14-B14,TIMEVALUE("23:59")+TIMEVALUE("00:01")-B14+C14),"")</f>
        <v/>
      </c>
      <c r="E14" s="167"/>
      <c r="F14" s="168"/>
      <c r="G14" s="6"/>
      <c r="H14" s="41"/>
      <c r="I14" s="46"/>
    </row>
    <row r="15" spans="1:9" s="1" customFormat="1" ht="12.75" customHeight="1">
      <c r="A15" s="145" t="s">
        <v>7</v>
      </c>
      <c r="B15" s="59"/>
      <c r="C15" s="86"/>
      <c r="D15" s="146" t="str">
        <f t="shared" si="0"/>
        <v/>
      </c>
      <c r="E15" s="165"/>
      <c r="F15" s="166"/>
      <c r="G15" s="52"/>
      <c r="H15" s="42"/>
      <c r="I15" s="47"/>
    </row>
    <row r="16" spans="1:9" s="1" customFormat="1" ht="12.75" customHeight="1">
      <c r="A16" s="143" t="s">
        <v>8</v>
      </c>
      <c r="B16" s="61"/>
      <c r="C16" s="84"/>
      <c r="D16" s="144">
        <f t="shared" ref="D16:D41" si="1">MOD(C16-B16,1)</f>
        <v>0</v>
      </c>
      <c r="E16" s="163"/>
      <c r="F16" s="164"/>
      <c r="G16" s="53"/>
      <c r="H16" s="40"/>
      <c r="I16" s="48"/>
    </row>
    <row r="17" spans="1:9" s="1" customFormat="1" ht="12.75" customHeight="1">
      <c r="A17" s="143" t="s">
        <v>9</v>
      </c>
      <c r="B17" s="61"/>
      <c r="C17" s="84"/>
      <c r="D17" s="144">
        <f t="shared" si="1"/>
        <v>0</v>
      </c>
      <c r="E17" s="163"/>
      <c r="F17" s="164"/>
      <c r="G17" s="53"/>
      <c r="H17" s="40"/>
      <c r="I17" s="48"/>
    </row>
    <row r="18" spans="1:9" s="1" customFormat="1" ht="12.75" customHeight="1">
      <c r="A18" s="143" t="s">
        <v>10</v>
      </c>
      <c r="B18" s="61"/>
      <c r="C18" s="84"/>
      <c r="D18" s="144">
        <f t="shared" si="1"/>
        <v>0</v>
      </c>
      <c r="E18" s="163"/>
      <c r="F18" s="164"/>
      <c r="G18" s="53"/>
      <c r="H18" s="43"/>
      <c r="I18" s="49"/>
    </row>
    <row r="19" spans="1:9" s="1" customFormat="1" ht="12.75" customHeight="1">
      <c r="A19" s="143" t="s">
        <v>11</v>
      </c>
      <c r="B19" s="61"/>
      <c r="C19" s="84"/>
      <c r="D19" s="144">
        <f t="shared" si="1"/>
        <v>0</v>
      </c>
      <c r="E19" s="163"/>
      <c r="F19" s="164"/>
      <c r="G19" s="53"/>
      <c r="H19" s="40"/>
      <c r="I19" s="48"/>
    </row>
    <row r="20" spans="1:9" s="1" customFormat="1" ht="12.75" customHeight="1">
      <c r="A20" s="143" t="s">
        <v>12</v>
      </c>
      <c r="B20" s="61"/>
      <c r="C20" s="84"/>
      <c r="D20" s="144">
        <f t="shared" si="1"/>
        <v>0</v>
      </c>
      <c r="E20" s="163"/>
      <c r="F20" s="164"/>
      <c r="G20" s="53"/>
      <c r="H20" s="40"/>
      <c r="I20" s="48"/>
    </row>
    <row r="21" spans="1:9" s="1" customFormat="1" ht="12.75" customHeight="1">
      <c r="A21" s="147" t="s">
        <v>13</v>
      </c>
      <c r="B21" s="26"/>
      <c r="C21" s="85"/>
      <c r="D21" s="148"/>
      <c r="E21" s="167"/>
      <c r="F21" s="168"/>
      <c r="G21" s="6"/>
      <c r="H21" s="41"/>
      <c r="I21" s="46"/>
    </row>
    <row r="22" spans="1:9" s="1" customFormat="1" ht="12.75" customHeight="1">
      <c r="A22" s="145" t="s">
        <v>14</v>
      </c>
      <c r="B22" s="59"/>
      <c r="C22" s="86"/>
      <c r="D22" s="146"/>
      <c r="E22" s="165"/>
      <c r="F22" s="166"/>
      <c r="G22" s="52"/>
      <c r="H22" s="42"/>
      <c r="I22" s="47"/>
    </row>
    <row r="23" spans="1:9" s="1" customFormat="1" ht="12.75" customHeight="1">
      <c r="A23" s="143" t="s">
        <v>15</v>
      </c>
      <c r="B23" s="61"/>
      <c r="C23" s="84"/>
      <c r="D23" s="144">
        <f t="shared" si="1"/>
        <v>0</v>
      </c>
      <c r="E23" s="163"/>
      <c r="F23" s="164"/>
      <c r="G23" s="53"/>
      <c r="H23" s="40"/>
      <c r="I23" s="48"/>
    </row>
    <row r="24" spans="1:9" s="1" customFormat="1" ht="12.75" customHeight="1">
      <c r="A24" s="143" t="s">
        <v>16</v>
      </c>
      <c r="B24" s="61"/>
      <c r="C24" s="84"/>
      <c r="D24" s="144">
        <f t="shared" si="1"/>
        <v>0</v>
      </c>
      <c r="E24" s="163"/>
      <c r="F24" s="164"/>
      <c r="G24" s="53"/>
      <c r="H24" s="40"/>
      <c r="I24" s="48"/>
    </row>
    <row r="25" spans="1:9" s="1" customFormat="1" ht="12.75" customHeight="1">
      <c r="A25" s="143" t="s">
        <v>17</v>
      </c>
      <c r="B25" s="61"/>
      <c r="C25" s="84"/>
      <c r="D25" s="144">
        <f t="shared" si="1"/>
        <v>0</v>
      </c>
      <c r="E25" s="163"/>
      <c r="F25" s="164"/>
      <c r="G25" s="53"/>
      <c r="H25" s="40"/>
      <c r="I25" s="48"/>
    </row>
    <row r="26" spans="1:9" s="1" customFormat="1" ht="12.75" customHeight="1">
      <c r="A26" s="143" t="s">
        <v>18</v>
      </c>
      <c r="B26" s="61"/>
      <c r="C26" s="84"/>
      <c r="D26" s="144">
        <f t="shared" si="1"/>
        <v>0</v>
      </c>
      <c r="E26" s="163"/>
      <c r="F26" s="164"/>
      <c r="G26" s="53"/>
      <c r="H26" s="40"/>
      <c r="I26" s="48"/>
    </row>
    <row r="27" spans="1:9" s="1" customFormat="1" ht="12.75" customHeight="1">
      <c r="A27" s="143" t="s">
        <v>19</v>
      </c>
      <c r="B27" s="61"/>
      <c r="C27" s="84"/>
      <c r="D27" s="144">
        <f t="shared" si="1"/>
        <v>0</v>
      </c>
      <c r="E27" s="163"/>
      <c r="F27" s="164"/>
      <c r="G27" s="53"/>
      <c r="H27" s="40"/>
      <c r="I27" s="48"/>
    </row>
    <row r="28" spans="1:9" s="1" customFormat="1" ht="12.75" customHeight="1">
      <c r="A28" s="147" t="s">
        <v>20</v>
      </c>
      <c r="B28" s="26"/>
      <c r="C28" s="85"/>
      <c r="D28" s="148"/>
      <c r="E28" s="167"/>
      <c r="F28" s="168"/>
      <c r="G28" s="6"/>
      <c r="H28" s="41"/>
      <c r="I28" s="46"/>
    </row>
    <row r="29" spans="1:9" s="1" customFormat="1" ht="12.75" customHeight="1">
      <c r="A29" s="145" t="s">
        <v>21</v>
      </c>
      <c r="B29" s="59"/>
      <c r="C29" s="86"/>
      <c r="D29" s="146"/>
      <c r="E29" s="165"/>
      <c r="F29" s="166"/>
      <c r="G29" s="52"/>
      <c r="H29" s="42"/>
      <c r="I29" s="47"/>
    </row>
    <row r="30" spans="1:9" s="1" customFormat="1" ht="12.75" customHeight="1">
      <c r="A30" s="143" t="s">
        <v>22</v>
      </c>
      <c r="B30" s="61"/>
      <c r="C30" s="84"/>
      <c r="D30" s="144">
        <f t="shared" si="1"/>
        <v>0</v>
      </c>
      <c r="E30" s="163"/>
      <c r="F30" s="164"/>
      <c r="G30" s="53"/>
      <c r="H30" s="40"/>
      <c r="I30" s="48"/>
    </row>
    <row r="31" spans="1:9" s="1" customFormat="1" ht="12.75" customHeight="1">
      <c r="A31" s="143" t="s">
        <v>23</v>
      </c>
      <c r="B31" s="61"/>
      <c r="C31" s="84"/>
      <c r="D31" s="144">
        <f t="shared" si="1"/>
        <v>0</v>
      </c>
      <c r="E31" s="163"/>
      <c r="F31" s="164"/>
      <c r="G31" s="53"/>
      <c r="H31" s="40"/>
      <c r="I31" s="48"/>
    </row>
    <row r="32" spans="1:9" s="1" customFormat="1" ht="12.75" customHeight="1">
      <c r="A32" s="143" t="s">
        <v>24</v>
      </c>
      <c r="B32" s="61"/>
      <c r="C32" s="84"/>
      <c r="D32" s="144">
        <f t="shared" si="1"/>
        <v>0</v>
      </c>
      <c r="E32" s="163"/>
      <c r="F32" s="164"/>
      <c r="G32" s="53"/>
      <c r="H32" s="40"/>
      <c r="I32" s="48"/>
    </row>
    <row r="33" spans="1:9" s="1" customFormat="1" ht="12.75" customHeight="1">
      <c r="A33" s="143" t="s">
        <v>25</v>
      </c>
      <c r="B33" s="61"/>
      <c r="C33" s="84"/>
      <c r="D33" s="144">
        <f t="shared" si="1"/>
        <v>0</v>
      </c>
      <c r="E33" s="163"/>
      <c r="F33" s="164"/>
      <c r="G33" s="53"/>
      <c r="H33" s="40"/>
      <c r="I33" s="48"/>
    </row>
    <row r="34" spans="1:9" s="1" customFormat="1" ht="12.75" customHeight="1">
      <c r="A34" s="143" t="s">
        <v>26</v>
      </c>
      <c r="B34" s="61"/>
      <c r="C34" s="84"/>
      <c r="D34" s="144">
        <f t="shared" si="1"/>
        <v>0</v>
      </c>
      <c r="E34" s="163"/>
      <c r="F34" s="164"/>
      <c r="G34" s="53"/>
      <c r="H34" s="40"/>
      <c r="I34" s="48"/>
    </row>
    <row r="35" spans="1:9" s="1" customFormat="1" ht="12.75" customHeight="1">
      <c r="A35" s="147" t="s">
        <v>27</v>
      </c>
      <c r="B35" s="26"/>
      <c r="C35" s="85"/>
      <c r="D35" s="148"/>
      <c r="E35" s="167"/>
      <c r="F35" s="168"/>
      <c r="G35" s="6"/>
      <c r="H35" s="41"/>
      <c r="I35" s="46"/>
    </row>
    <row r="36" spans="1:9" s="1" customFormat="1" ht="12.75" customHeight="1">
      <c r="A36" s="145" t="s">
        <v>28</v>
      </c>
      <c r="B36" s="59"/>
      <c r="C36" s="86"/>
      <c r="D36" s="146"/>
      <c r="E36" s="165"/>
      <c r="F36" s="166"/>
      <c r="G36" s="52"/>
      <c r="H36" s="42"/>
      <c r="I36" s="47"/>
    </row>
    <row r="37" spans="1:9" s="1" customFormat="1" ht="12.75" customHeight="1">
      <c r="A37" s="143" t="s">
        <v>29</v>
      </c>
      <c r="B37" s="61"/>
      <c r="C37" s="84"/>
      <c r="D37" s="144">
        <f t="shared" si="1"/>
        <v>0</v>
      </c>
      <c r="E37" s="163"/>
      <c r="F37" s="164"/>
      <c r="G37" s="53"/>
      <c r="H37" s="40"/>
      <c r="I37" s="48"/>
    </row>
    <row r="38" spans="1:9" s="1" customFormat="1" ht="12.75" customHeight="1">
      <c r="A38" s="143" t="s">
        <v>30</v>
      </c>
      <c r="B38" s="61"/>
      <c r="C38" s="84"/>
      <c r="D38" s="144">
        <f t="shared" si="1"/>
        <v>0</v>
      </c>
      <c r="E38" s="163"/>
      <c r="F38" s="164"/>
      <c r="G38" s="53"/>
      <c r="H38" s="40"/>
      <c r="I38" s="48"/>
    </row>
    <row r="39" spans="1:9" s="1" customFormat="1" ht="12.75" customHeight="1">
      <c r="A39" s="143" t="s">
        <v>31</v>
      </c>
      <c r="B39" s="61"/>
      <c r="C39" s="84"/>
      <c r="D39" s="144">
        <f t="shared" si="1"/>
        <v>0</v>
      </c>
      <c r="E39" s="163"/>
      <c r="F39" s="164"/>
      <c r="G39" s="53"/>
      <c r="H39" s="40"/>
      <c r="I39" s="48"/>
    </row>
    <row r="40" spans="1:9" s="1" customFormat="1" ht="12.75" customHeight="1">
      <c r="A40" s="143" t="s">
        <v>32</v>
      </c>
      <c r="B40" s="61"/>
      <c r="C40" s="84"/>
      <c r="D40" s="144">
        <f t="shared" si="1"/>
        <v>0</v>
      </c>
      <c r="E40" s="163"/>
      <c r="F40" s="164"/>
      <c r="G40" s="53"/>
      <c r="H40" s="40"/>
      <c r="I40" s="48"/>
    </row>
    <row r="41" spans="1:9" s="1" customFormat="1" ht="12.75" customHeight="1">
      <c r="A41" s="143" t="s">
        <v>33</v>
      </c>
      <c r="B41" s="61"/>
      <c r="C41" s="84"/>
      <c r="D41" s="144">
        <f t="shared" si="1"/>
        <v>0</v>
      </c>
      <c r="E41" s="163"/>
      <c r="F41" s="164"/>
      <c r="G41" s="53"/>
      <c r="H41" s="40"/>
      <c r="I41" s="48"/>
    </row>
    <row r="42" spans="1:9" s="1" customFormat="1" ht="12.75" customHeight="1" thickBot="1">
      <c r="A42" s="242" t="s">
        <v>34</v>
      </c>
      <c r="B42" s="127"/>
      <c r="C42" s="128"/>
      <c r="D42" s="243"/>
      <c r="E42" s="248"/>
      <c r="F42" s="249"/>
      <c r="G42" s="71"/>
      <c r="H42" s="123"/>
      <c r="I42" s="124"/>
    </row>
    <row r="43" spans="1:9" s="1" customFormat="1" ht="12.75" customHeight="1">
      <c r="A43" s="296" t="s">
        <v>36</v>
      </c>
      <c r="B43" s="297"/>
      <c r="C43" s="342"/>
      <c r="D43" s="308">
        <f>SUM(D13:D42)</f>
        <v>0</v>
      </c>
      <c r="E43" s="310">
        <f>SUM(E13:E42)</f>
        <v>0</v>
      </c>
      <c r="F43" s="308">
        <f>SUM(F13:F42)</f>
        <v>0</v>
      </c>
      <c r="G43" s="330"/>
      <c r="H43" s="303"/>
      <c r="I43" s="304"/>
    </row>
    <row r="44" spans="1:9" s="1" customFormat="1" ht="15.75" thickBot="1">
      <c r="A44" s="299"/>
      <c r="B44" s="300"/>
      <c r="C44" s="340"/>
      <c r="D44" s="309"/>
      <c r="E44" s="311"/>
      <c r="F44" s="309"/>
      <c r="G44" s="331"/>
      <c r="H44" s="306"/>
      <c r="I44" s="307"/>
    </row>
    <row r="45" spans="1:9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>
      <c r="A46" s="267" t="s">
        <v>49</v>
      </c>
      <c r="B46" s="267"/>
      <c r="C46" s="267"/>
      <c r="D46" s="39"/>
      <c r="E46" s="39"/>
      <c r="F46" s="39"/>
      <c r="G46" s="39"/>
      <c r="H46" s="39"/>
      <c r="I46" s="39"/>
    </row>
    <row r="47" spans="1:9" ht="25.5" customHeight="1">
      <c r="A47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7" s="295"/>
      <c r="C47" s="295"/>
      <c r="D47" s="295"/>
      <c r="E47" s="295"/>
      <c r="F47" s="295"/>
      <c r="G47" s="295"/>
      <c r="H47" s="295"/>
      <c r="I47" s="295"/>
    </row>
    <row r="48" spans="1:9">
      <c r="A48" s="280" t="s">
        <v>75</v>
      </c>
      <c r="B48" s="280"/>
      <c r="C48" s="280"/>
      <c r="D48" s="280"/>
      <c r="E48" s="280"/>
      <c r="F48" s="153">
        <f>$B$54</f>
        <v>0</v>
      </c>
      <c r="G48" s="154" t="s">
        <v>50</v>
      </c>
      <c r="H48" s="135"/>
      <c r="I48" s="155"/>
    </row>
    <row r="49" spans="1:9">
      <c r="A49" s="156"/>
      <c r="B49" s="156"/>
      <c r="C49" s="156"/>
      <c r="D49" s="156"/>
      <c r="E49" s="156"/>
      <c r="F49" s="156"/>
      <c r="G49" s="135"/>
      <c r="H49" s="154"/>
      <c r="I49" s="155"/>
    </row>
    <row r="50" spans="1:9">
      <c r="A50" s="267" t="s">
        <v>49</v>
      </c>
      <c r="B50" s="267"/>
      <c r="C50" s="267"/>
      <c r="D50" s="155"/>
      <c r="E50" s="155"/>
      <c r="F50" s="155"/>
      <c r="G50" s="155"/>
      <c r="H50" s="155"/>
      <c r="I50" s="155"/>
    </row>
    <row r="51" spans="1:9" ht="25.5" customHeight="1">
      <c r="A51" s="295" t="str">
        <f>IF(Január!$A$52="","",Január!$A$52)</f>
        <v/>
      </c>
      <c r="B51" s="295"/>
      <c r="C51" s="295"/>
      <c r="D51" s="295"/>
      <c r="E51" s="295"/>
      <c r="F51" s="295"/>
      <c r="G51" s="295"/>
      <c r="H51" s="295"/>
      <c r="I51" s="295"/>
    </row>
    <row r="52" spans="1:9">
      <c r="A52" s="280" t="s">
        <v>75</v>
      </c>
      <c r="B52" s="280"/>
      <c r="C52" s="280"/>
      <c r="D52" s="280"/>
      <c r="E52" s="280"/>
      <c r="F52" s="153">
        <f>$C$54</f>
        <v>0</v>
      </c>
      <c r="G52" s="154" t="s">
        <v>50</v>
      </c>
      <c r="H52" s="135"/>
      <c r="I52" s="155"/>
    </row>
    <row r="53" spans="1:9">
      <c r="A53" s="154"/>
      <c r="B53" s="154"/>
      <c r="C53" s="154"/>
      <c r="D53" s="154"/>
      <c r="E53" s="154"/>
      <c r="F53" s="155"/>
      <c r="G53" s="155"/>
      <c r="H53" s="155"/>
      <c r="I53" s="155"/>
    </row>
    <row r="54" spans="1:9" ht="25.5">
      <c r="A54" s="38" t="s">
        <v>70</v>
      </c>
      <c r="B54" s="157">
        <f>Január!$B$55</f>
        <v>0</v>
      </c>
      <c r="C54" s="157">
        <f>Január!$C$55</f>
        <v>0</v>
      </c>
      <c r="D54" s="154"/>
      <c r="E54" s="154"/>
      <c r="F54" s="155"/>
      <c r="G54" s="155"/>
      <c r="H54" s="155"/>
      <c r="I54" s="155"/>
    </row>
    <row r="55" spans="1:9">
      <c r="A55" s="135"/>
      <c r="B55" s="135"/>
      <c r="C55" s="135"/>
      <c r="D55" s="135"/>
      <c r="E55" s="135"/>
      <c r="F55" s="135"/>
      <c r="G55" s="135"/>
      <c r="H55" s="135"/>
      <c r="I55" s="135"/>
    </row>
    <row r="56" spans="1:9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>
      <c r="A57" s="135" t="s">
        <v>42</v>
      </c>
      <c r="B57" s="135"/>
      <c r="C57" s="135"/>
      <c r="D57" s="135"/>
      <c r="E57" s="158"/>
      <c r="F57" s="158"/>
      <c r="G57" s="135"/>
      <c r="H57" s="158"/>
      <c r="I57" s="158"/>
    </row>
    <row r="58" spans="1:9">
      <c r="A58" s="135"/>
      <c r="B58" s="135"/>
      <c r="C58" s="135"/>
      <c r="D58" s="135"/>
      <c r="E58" s="268" t="s">
        <v>71</v>
      </c>
      <c r="F58" s="268"/>
      <c r="G58" s="135"/>
      <c r="H58" s="268" t="s">
        <v>43</v>
      </c>
      <c r="I58" s="268"/>
    </row>
    <row r="59" spans="1:9">
      <c r="A59" s="135"/>
      <c r="B59" s="135"/>
      <c r="C59" s="135"/>
      <c r="D59" s="135"/>
      <c r="E59" s="135"/>
      <c r="F59" s="135"/>
      <c r="G59" s="135"/>
      <c r="H59" s="135"/>
      <c r="I59" s="135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59" t="s">
        <v>72</v>
      </c>
      <c r="B62" s="159"/>
      <c r="C62" s="159"/>
      <c r="D62" s="160">
        <f>IF(($D$43*$B$54)-$E$43&lt;0,"-"&amp;TEXT(ABS(($D$43*$B$54)-$E$43),"[Ó]:PP"),(($D$43*$B$54)-$E$43))</f>
        <v>0</v>
      </c>
      <c r="E62" s="159"/>
      <c r="F62" s="279" t="str">
        <f>IF(OR(D62="-0:00",D62="0:00",D62&lt;0.001),"Rendben!","Hibás adatok!")</f>
        <v>Rendben!</v>
      </c>
      <c r="G62" s="279"/>
      <c r="H62" s="279"/>
      <c r="I62" s="279"/>
    </row>
    <row r="63" spans="1:9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>
      <c r="A64" s="159" t="s">
        <v>73</v>
      </c>
      <c r="B64" s="159"/>
      <c r="C64" s="159"/>
      <c r="D64" s="160">
        <f>IF(($D$43*$C$54)-$F$43&lt;0,"-"&amp;TEXT(ABS(($D$43*$C$54)-$F$43),"[Ó]:PP"),(($D$43*$C$54)-$F$43))</f>
        <v>0</v>
      </c>
      <c r="E64" s="159"/>
      <c r="F64" s="279" t="str">
        <f>IF(OR(D64="-0:00",D64="0:00",D64&lt;0.001),"Rendben!","Hibás adatok!")</f>
        <v>Rendben!</v>
      </c>
      <c r="G64" s="279"/>
      <c r="H64" s="279"/>
      <c r="I64" s="279"/>
    </row>
  </sheetData>
  <sheetProtection password="D664" sheet="1" objects="1" scenarios="1" selectLockedCells="1"/>
  <mergeCells count="25">
    <mergeCell ref="A52:E52"/>
    <mergeCell ref="E58:F58"/>
    <mergeCell ref="H58:I58"/>
    <mergeCell ref="F62:I62"/>
    <mergeCell ref="F64:I64"/>
    <mergeCell ref="A46:C46"/>
    <mergeCell ref="A47:I47"/>
    <mergeCell ref="A48:E48"/>
    <mergeCell ref="A50:C50"/>
    <mergeCell ref="A51:I51"/>
    <mergeCell ref="A43:C44"/>
    <mergeCell ref="G43:I44"/>
    <mergeCell ref="A8:I8"/>
    <mergeCell ref="A11:A12"/>
    <mergeCell ref="B11:B12"/>
    <mergeCell ref="C11:C12"/>
    <mergeCell ref="D11:D12"/>
    <mergeCell ref="G11:G12"/>
    <mergeCell ref="H11:H12"/>
    <mergeCell ref="A9:I9"/>
    <mergeCell ref="E11:E12"/>
    <mergeCell ref="F11:F12"/>
    <mergeCell ref="D43:D44"/>
    <mergeCell ref="E43:E44"/>
    <mergeCell ref="F43:F44"/>
  </mergeCells>
  <conditionalFormatting sqref="F62:I62">
    <cfRule type="containsText" dxfId="3" priority="2" operator="containsText" text="Rendben!">
      <formula>NOT(ISERROR(SEARCH("Rendben!",F62)))</formula>
    </cfRule>
  </conditionalFormatting>
  <conditionalFormatting sqref="F64:I64">
    <cfRule type="containsText" dxfId="2" priority="1" operator="containsText" text="Rendben!">
      <formula>NOT(ISERROR(SEARCH("Rendben!",F64)))</formula>
    </cfRule>
  </conditionalFormatting>
  <pageMargins left="0.7" right="0.7" top="0.75" bottom="0.75" header="0.3" footer="0.3"/>
  <pageSetup paperSize="9" scale="81" orientation="portrait" verticalDpi="0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A51:I51</xm:sqref>
        </x14:dataValidation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A47:I47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activeCell="B14" sqref="B14"/>
    </sheetView>
  </sheetViews>
  <sheetFormatPr defaultColWidth="8.85546875" defaultRowHeight="15"/>
  <cols>
    <col min="1" max="3" width="10.7109375" customWidth="1"/>
    <col min="4" max="6" width="9.85546875" customWidth="1"/>
    <col min="7" max="8" width="17.140625" customWidth="1"/>
    <col min="9" max="9" width="11.140625" customWidth="1"/>
  </cols>
  <sheetData>
    <row r="1" spans="1:9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9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9" ht="12.75" customHeight="1">
      <c r="A4" s="137"/>
      <c r="B4" s="134"/>
      <c r="C4" s="134"/>
      <c r="D4" s="134"/>
      <c r="E4" s="134"/>
      <c r="F4" s="134"/>
      <c r="G4" s="134"/>
      <c r="H4" s="134"/>
      <c r="I4" s="134"/>
    </row>
    <row r="5" spans="1:9" ht="12.75" customHeigh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2.75" customHeight="1">
      <c r="A6" s="137"/>
      <c r="B6" s="134"/>
      <c r="C6" s="134"/>
      <c r="D6" s="134"/>
      <c r="E6" s="134"/>
      <c r="F6" s="134"/>
      <c r="G6" s="134"/>
      <c r="H6" s="134"/>
      <c r="I6" s="134"/>
    </row>
    <row r="7" spans="1:9" ht="12.75" customHeight="1">
      <c r="A7" s="138" t="str">
        <f>Január!$A$7</f>
        <v>v1</v>
      </c>
      <c r="B7" s="134"/>
      <c r="C7" s="134"/>
      <c r="D7" s="134"/>
      <c r="E7" s="134"/>
      <c r="F7" s="134"/>
      <c r="G7" s="134"/>
      <c r="H7" s="134"/>
      <c r="I7" s="134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87</v>
      </c>
      <c r="B9" s="251"/>
      <c r="C9" s="251"/>
      <c r="D9" s="251"/>
      <c r="E9" s="251"/>
      <c r="F9" s="251"/>
      <c r="G9" s="251"/>
      <c r="H9" s="251"/>
      <c r="I9" s="251"/>
    </row>
    <row r="10" spans="1:9" ht="15.75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12.75" customHeight="1">
      <c r="A11" s="320" t="s">
        <v>0</v>
      </c>
      <c r="B11" s="322" t="s">
        <v>38</v>
      </c>
      <c r="C11" s="285" t="s">
        <v>39</v>
      </c>
      <c r="D11" s="291" t="s">
        <v>45</v>
      </c>
      <c r="E11" s="293" t="s">
        <v>47</v>
      </c>
      <c r="F11" s="291" t="s">
        <v>48</v>
      </c>
      <c r="G11" s="322" t="s">
        <v>1</v>
      </c>
      <c r="H11" s="289" t="s">
        <v>2</v>
      </c>
      <c r="I11" s="139" t="s">
        <v>3</v>
      </c>
    </row>
    <row r="12" spans="1:9" ht="30" customHeight="1" thickBot="1">
      <c r="A12" s="321"/>
      <c r="B12" s="323"/>
      <c r="C12" s="286"/>
      <c r="D12" s="292"/>
      <c r="E12" s="294"/>
      <c r="F12" s="292"/>
      <c r="G12" s="323"/>
      <c r="H12" s="290"/>
      <c r="I12" s="140" t="s">
        <v>4</v>
      </c>
    </row>
    <row r="13" spans="1:9" s="1" customFormat="1" ht="12.75" customHeight="1">
      <c r="A13" s="141" t="s">
        <v>5</v>
      </c>
      <c r="B13" s="132"/>
      <c r="C13" s="133"/>
      <c r="D13" s="142"/>
      <c r="E13" s="161"/>
      <c r="F13" s="162"/>
      <c r="G13" s="131"/>
      <c r="H13" s="129"/>
      <c r="I13" s="130"/>
    </row>
    <row r="14" spans="1:9" s="1" customFormat="1" ht="12.75" customHeight="1">
      <c r="A14" s="143" t="s">
        <v>6</v>
      </c>
      <c r="B14" s="61"/>
      <c r="C14" s="84"/>
      <c r="D14" s="144">
        <f t="shared" ref="D14:D43" si="0">MOD(C14-B14,1)</f>
        <v>0</v>
      </c>
      <c r="E14" s="163"/>
      <c r="F14" s="164"/>
      <c r="G14" s="53"/>
      <c r="H14" s="40"/>
      <c r="I14" s="48"/>
    </row>
    <row r="15" spans="1:9" s="1" customFormat="1" ht="12.75" customHeight="1">
      <c r="A15" s="143" t="s">
        <v>7</v>
      </c>
      <c r="B15" s="61"/>
      <c r="C15" s="84"/>
      <c r="D15" s="144">
        <f t="shared" si="0"/>
        <v>0</v>
      </c>
      <c r="E15" s="163"/>
      <c r="F15" s="164"/>
      <c r="G15" s="53"/>
      <c r="H15" s="40"/>
      <c r="I15" s="48"/>
    </row>
    <row r="16" spans="1:9" s="1" customFormat="1" ht="12.75" customHeight="1">
      <c r="A16" s="143" t="s">
        <v>8</v>
      </c>
      <c r="B16" s="61"/>
      <c r="C16" s="84"/>
      <c r="D16" s="144">
        <f t="shared" si="0"/>
        <v>0</v>
      </c>
      <c r="E16" s="163"/>
      <c r="F16" s="164"/>
      <c r="G16" s="53"/>
      <c r="H16" s="40"/>
      <c r="I16" s="48"/>
    </row>
    <row r="17" spans="1:10" s="1" customFormat="1" ht="12.75" customHeight="1">
      <c r="A17" s="143" t="s">
        <v>9</v>
      </c>
      <c r="B17" s="61"/>
      <c r="C17" s="84"/>
      <c r="D17" s="144">
        <f t="shared" si="0"/>
        <v>0</v>
      </c>
      <c r="E17" s="163"/>
      <c r="F17" s="164"/>
      <c r="G17" s="53"/>
      <c r="H17" s="40"/>
      <c r="I17" s="48"/>
    </row>
    <row r="18" spans="1:10" s="1" customFormat="1" ht="12.75" customHeight="1">
      <c r="A18" s="143" t="s">
        <v>10</v>
      </c>
      <c r="B18" s="61"/>
      <c r="C18" s="84"/>
      <c r="D18" s="144">
        <f t="shared" si="0"/>
        <v>0</v>
      </c>
      <c r="E18" s="163"/>
      <c r="F18" s="164"/>
      <c r="G18" s="53"/>
      <c r="H18" s="43"/>
      <c r="I18" s="49"/>
    </row>
    <row r="19" spans="1:10" s="1" customFormat="1" ht="12.75" customHeight="1">
      <c r="A19" s="143" t="s">
        <v>11</v>
      </c>
      <c r="B19" s="61"/>
      <c r="C19" s="84"/>
      <c r="D19" s="144">
        <f t="shared" si="0"/>
        <v>0</v>
      </c>
      <c r="E19" s="163"/>
      <c r="F19" s="164"/>
      <c r="G19" s="53"/>
      <c r="H19" s="40"/>
      <c r="I19" s="48"/>
      <c r="J19" s="1" t="s">
        <v>44</v>
      </c>
    </row>
    <row r="20" spans="1:10" s="1" customFormat="1" ht="12.75" customHeight="1">
      <c r="A20" s="145" t="s">
        <v>12</v>
      </c>
      <c r="B20" s="59"/>
      <c r="C20" s="86"/>
      <c r="D20" s="146"/>
      <c r="E20" s="165"/>
      <c r="F20" s="166"/>
      <c r="G20" s="52"/>
      <c r="H20" s="42"/>
      <c r="I20" s="47"/>
    </row>
    <row r="21" spans="1:10" s="1" customFormat="1" ht="12.75" customHeight="1">
      <c r="A21" s="143" t="s">
        <v>13</v>
      </c>
      <c r="B21" s="61"/>
      <c r="C21" s="84"/>
      <c r="D21" s="144">
        <f t="shared" si="0"/>
        <v>0</v>
      </c>
      <c r="E21" s="163"/>
      <c r="F21" s="164"/>
      <c r="G21" s="53"/>
      <c r="H21" s="40"/>
      <c r="I21" s="48"/>
    </row>
    <row r="22" spans="1:10" s="1" customFormat="1" ht="12.75" customHeight="1">
      <c r="A22" s="143" t="s">
        <v>14</v>
      </c>
      <c r="B22" s="61"/>
      <c r="C22" s="84"/>
      <c r="D22" s="144">
        <f t="shared" si="0"/>
        <v>0</v>
      </c>
      <c r="E22" s="163"/>
      <c r="F22" s="164"/>
      <c r="G22" s="53"/>
      <c r="H22" s="40"/>
      <c r="I22" s="48"/>
    </row>
    <row r="23" spans="1:10" s="1" customFormat="1" ht="12.75" customHeight="1">
      <c r="A23" s="143" t="s">
        <v>15</v>
      </c>
      <c r="B23" s="61"/>
      <c r="C23" s="84"/>
      <c r="D23" s="144">
        <f t="shared" si="0"/>
        <v>0</v>
      </c>
      <c r="E23" s="163"/>
      <c r="F23" s="164"/>
      <c r="G23" s="53"/>
      <c r="H23" s="40"/>
      <c r="I23" s="48"/>
    </row>
    <row r="24" spans="1:10" s="1" customFormat="1" ht="12.75" customHeight="1">
      <c r="A24" s="143" t="s">
        <v>16</v>
      </c>
      <c r="B24" s="61"/>
      <c r="C24" s="84"/>
      <c r="D24" s="144">
        <f t="shared" si="0"/>
        <v>0</v>
      </c>
      <c r="E24" s="163"/>
      <c r="F24" s="164"/>
      <c r="G24" s="53"/>
      <c r="H24" s="40"/>
      <c r="I24" s="48"/>
    </row>
    <row r="25" spans="1:10" s="1" customFormat="1" ht="12.75" customHeight="1">
      <c r="A25" s="143" t="s">
        <v>17</v>
      </c>
      <c r="B25" s="61"/>
      <c r="C25" s="84"/>
      <c r="D25" s="144">
        <f t="shared" si="0"/>
        <v>0</v>
      </c>
      <c r="E25" s="163"/>
      <c r="F25" s="164"/>
      <c r="G25" s="53"/>
      <c r="H25" s="40"/>
      <c r="I25" s="48"/>
    </row>
    <row r="26" spans="1:10" s="1" customFormat="1" ht="12.75" customHeight="1">
      <c r="A26" s="143" t="s">
        <v>18</v>
      </c>
      <c r="B26" s="61"/>
      <c r="C26" s="84"/>
      <c r="D26" s="144">
        <f t="shared" si="0"/>
        <v>0</v>
      </c>
      <c r="E26" s="163"/>
      <c r="F26" s="164"/>
      <c r="G26" s="53"/>
      <c r="H26" s="40"/>
      <c r="I26" s="48"/>
      <c r="J26" s="1" t="s">
        <v>44</v>
      </c>
    </row>
    <row r="27" spans="1:10" s="1" customFormat="1" ht="12.75" customHeight="1">
      <c r="A27" s="145" t="s">
        <v>19</v>
      </c>
      <c r="B27" s="59"/>
      <c r="C27" s="86"/>
      <c r="D27" s="146"/>
      <c r="E27" s="165"/>
      <c r="F27" s="166"/>
      <c r="G27" s="52"/>
      <c r="H27" s="42"/>
      <c r="I27" s="47"/>
    </row>
    <row r="28" spans="1:10" s="1" customFormat="1" ht="12.75" customHeight="1">
      <c r="A28" s="143" t="s">
        <v>20</v>
      </c>
      <c r="B28" s="61"/>
      <c r="C28" s="84"/>
      <c r="D28" s="144">
        <f t="shared" si="0"/>
        <v>0</v>
      </c>
      <c r="E28" s="163"/>
      <c r="F28" s="164"/>
      <c r="G28" s="53"/>
      <c r="H28" s="40"/>
      <c r="I28" s="48"/>
    </row>
    <row r="29" spans="1:10" s="1" customFormat="1" ht="12.75" customHeight="1">
      <c r="A29" s="143" t="s">
        <v>21</v>
      </c>
      <c r="B29" s="61"/>
      <c r="C29" s="84"/>
      <c r="D29" s="144">
        <f t="shared" si="0"/>
        <v>0</v>
      </c>
      <c r="E29" s="163"/>
      <c r="F29" s="164"/>
      <c r="G29" s="53"/>
      <c r="H29" s="40"/>
      <c r="I29" s="48"/>
    </row>
    <row r="30" spans="1:10" s="1" customFormat="1" ht="12.75" customHeight="1">
      <c r="A30" s="143" t="s">
        <v>22</v>
      </c>
      <c r="B30" s="61"/>
      <c r="C30" s="84"/>
      <c r="D30" s="144">
        <f t="shared" si="0"/>
        <v>0</v>
      </c>
      <c r="E30" s="163"/>
      <c r="F30" s="164"/>
      <c r="G30" s="53"/>
      <c r="H30" s="40"/>
      <c r="I30" s="48"/>
    </row>
    <row r="31" spans="1:10" s="1" customFormat="1" ht="12.75" customHeight="1">
      <c r="A31" s="143" t="s">
        <v>23</v>
      </c>
      <c r="B31" s="61"/>
      <c r="C31" s="84"/>
      <c r="D31" s="144">
        <f t="shared" si="0"/>
        <v>0</v>
      </c>
      <c r="E31" s="163"/>
      <c r="F31" s="164"/>
      <c r="G31" s="53"/>
      <c r="H31" s="40"/>
      <c r="I31" s="48"/>
    </row>
    <row r="32" spans="1:10" s="1" customFormat="1" ht="12.75" customHeight="1">
      <c r="A32" s="143" t="s">
        <v>24</v>
      </c>
      <c r="B32" s="61"/>
      <c r="C32" s="84"/>
      <c r="D32" s="144">
        <f t="shared" si="0"/>
        <v>0</v>
      </c>
      <c r="E32" s="163"/>
      <c r="F32" s="164"/>
      <c r="G32" s="53"/>
      <c r="H32" s="40"/>
      <c r="I32" s="48"/>
    </row>
    <row r="33" spans="1:9" s="1" customFormat="1" ht="12.75" customHeight="1">
      <c r="A33" s="147" t="s">
        <v>25</v>
      </c>
      <c r="B33" s="26"/>
      <c r="C33" s="85"/>
      <c r="D33" s="148"/>
      <c r="E33" s="167"/>
      <c r="F33" s="168"/>
      <c r="G33" s="6"/>
      <c r="H33" s="41"/>
      <c r="I33" s="46"/>
    </row>
    <row r="34" spans="1:9" s="1" customFormat="1" ht="12.75" customHeight="1">
      <c r="A34" s="145" t="s">
        <v>26</v>
      </c>
      <c r="B34" s="59"/>
      <c r="C34" s="86"/>
      <c r="D34" s="146"/>
      <c r="E34" s="165"/>
      <c r="F34" s="166"/>
      <c r="G34" s="52"/>
      <c r="H34" s="42"/>
      <c r="I34" s="47"/>
    </row>
    <row r="35" spans="1:9" s="1" customFormat="1" ht="12.75" customHeight="1">
      <c r="A35" s="143" t="s">
        <v>27</v>
      </c>
      <c r="B35" s="61"/>
      <c r="C35" s="84"/>
      <c r="D35" s="144">
        <f t="shared" si="0"/>
        <v>0</v>
      </c>
      <c r="E35" s="163"/>
      <c r="F35" s="164"/>
      <c r="G35" s="53"/>
      <c r="H35" s="40"/>
      <c r="I35" s="48"/>
    </row>
    <row r="36" spans="1:9" s="1" customFormat="1" ht="12.75" customHeight="1">
      <c r="A36" s="147" t="s">
        <v>28</v>
      </c>
      <c r="B36" s="26"/>
      <c r="C36" s="85"/>
      <c r="D36" s="148"/>
      <c r="E36" s="167"/>
      <c r="F36" s="168"/>
      <c r="G36" s="6"/>
      <c r="H36" s="41"/>
      <c r="I36" s="46"/>
    </row>
    <row r="37" spans="1:9" s="1" customFormat="1" ht="12.75" customHeight="1">
      <c r="A37" s="147" t="s">
        <v>29</v>
      </c>
      <c r="B37" s="26"/>
      <c r="C37" s="85"/>
      <c r="D37" s="148"/>
      <c r="E37" s="167"/>
      <c r="F37" s="168"/>
      <c r="G37" s="6"/>
      <c r="H37" s="41"/>
      <c r="I37" s="46"/>
    </row>
    <row r="38" spans="1:9" s="1" customFormat="1" ht="12.75" customHeight="1">
      <c r="A38" s="149" t="s">
        <v>30</v>
      </c>
      <c r="B38" s="65"/>
      <c r="C38" s="87"/>
      <c r="D38" s="150"/>
      <c r="E38" s="169"/>
      <c r="F38" s="170"/>
      <c r="G38" s="81"/>
      <c r="H38" s="76"/>
      <c r="I38" s="77"/>
    </row>
    <row r="39" spans="1:9" s="1" customFormat="1" ht="12.75" customHeight="1">
      <c r="A39" s="149" t="s">
        <v>31</v>
      </c>
      <c r="B39" s="65"/>
      <c r="C39" s="87"/>
      <c r="D39" s="150"/>
      <c r="E39" s="169"/>
      <c r="F39" s="170"/>
      <c r="G39" s="81"/>
      <c r="H39" s="76"/>
      <c r="I39" s="77"/>
    </row>
    <row r="40" spans="1:9" s="1" customFormat="1" ht="12.75" customHeight="1">
      <c r="A40" s="147" t="s">
        <v>32</v>
      </c>
      <c r="B40" s="26"/>
      <c r="C40" s="85"/>
      <c r="D40" s="148"/>
      <c r="E40" s="167"/>
      <c r="F40" s="168"/>
      <c r="G40" s="6"/>
      <c r="H40" s="41"/>
      <c r="I40" s="46"/>
    </row>
    <row r="41" spans="1:9" s="1" customFormat="1" ht="12.75" customHeight="1">
      <c r="A41" s="145" t="s">
        <v>33</v>
      </c>
      <c r="B41" s="59"/>
      <c r="C41" s="86"/>
      <c r="D41" s="146"/>
      <c r="E41" s="165"/>
      <c r="F41" s="166"/>
      <c r="G41" s="52"/>
      <c r="H41" s="42"/>
      <c r="I41" s="47"/>
    </row>
    <row r="42" spans="1:9" s="1" customFormat="1" ht="12.75" customHeight="1">
      <c r="A42" s="143" t="s">
        <v>34</v>
      </c>
      <c r="B42" s="61"/>
      <c r="C42" s="84"/>
      <c r="D42" s="144">
        <f t="shared" si="0"/>
        <v>0</v>
      </c>
      <c r="E42" s="163"/>
      <c r="F42" s="164"/>
      <c r="G42" s="53"/>
      <c r="H42" s="40"/>
      <c r="I42" s="48"/>
    </row>
    <row r="43" spans="1:9" s="1" customFormat="1" ht="12.75" customHeight="1" thickBot="1">
      <c r="A43" s="151" t="s">
        <v>35</v>
      </c>
      <c r="B43" s="35"/>
      <c r="C43" s="88"/>
      <c r="D43" s="152">
        <f t="shared" si="0"/>
        <v>0</v>
      </c>
      <c r="E43" s="171"/>
      <c r="F43" s="172"/>
      <c r="G43" s="17"/>
      <c r="H43" s="78"/>
      <c r="I43" s="79"/>
    </row>
    <row r="44" spans="1:9" s="1" customFormat="1" ht="12.75" customHeight="1">
      <c r="A44" s="324" t="s">
        <v>36</v>
      </c>
      <c r="B44" s="325"/>
      <c r="C44" s="326"/>
      <c r="D44" s="308">
        <f>SUM(D13:D43)</f>
        <v>0</v>
      </c>
      <c r="E44" s="310">
        <f t="shared" ref="E44:F44" si="1">SUM(E13:E43)</f>
        <v>0</v>
      </c>
      <c r="F44" s="308">
        <f t="shared" si="1"/>
        <v>0</v>
      </c>
      <c r="G44" s="330"/>
      <c r="H44" s="303"/>
      <c r="I44" s="304"/>
    </row>
    <row r="45" spans="1:9" s="1" customFormat="1" ht="15.75" thickBot="1">
      <c r="A45" s="327"/>
      <c r="B45" s="328"/>
      <c r="C45" s="329"/>
      <c r="D45" s="309"/>
      <c r="E45" s="311"/>
      <c r="F45" s="309"/>
      <c r="G45" s="331"/>
      <c r="H45" s="306"/>
      <c r="I45" s="307"/>
    </row>
    <row r="46" spans="1:9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>
      <c r="A47" s="267" t="s">
        <v>49</v>
      </c>
      <c r="B47" s="267"/>
      <c r="C47" s="267"/>
      <c r="D47" s="39"/>
      <c r="E47" s="39"/>
      <c r="F47" s="39"/>
      <c r="G47" s="39"/>
      <c r="H47" s="39"/>
      <c r="I47" s="39"/>
    </row>
    <row r="48" spans="1:9" ht="25.5" customHeight="1">
      <c r="A48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8" s="295"/>
      <c r="C48" s="295"/>
      <c r="D48" s="295"/>
      <c r="E48" s="295"/>
      <c r="F48" s="295"/>
      <c r="G48" s="295"/>
      <c r="H48" s="295"/>
      <c r="I48" s="295"/>
    </row>
    <row r="49" spans="1:9">
      <c r="A49" s="280" t="s">
        <v>75</v>
      </c>
      <c r="B49" s="280"/>
      <c r="C49" s="280"/>
      <c r="D49" s="280"/>
      <c r="E49" s="280"/>
      <c r="F49" s="153">
        <f>$B$55</f>
        <v>0</v>
      </c>
      <c r="G49" s="154" t="s">
        <v>50</v>
      </c>
      <c r="H49" s="135"/>
      <c r="I49" s="155"/>
    </row>
    <row r="50" spans="1:9">
      <c r="A50" s="156"/>
      <c r="B50" s="156"/>
      <c r="C50" s="156"/>
      <c r="D50" s="156"/>
      <c r="E50" s="156"/>
      <c r="F50" s="156"/>
      <c r="G50" s="135"/>
      <c r="H50" s="154"/>
      <c r="I50" s="155"/>
    </row>
    <row r="51" spans="1:9">
      <c r="A51" s="267" t="s">
        <v>49</v>
      </c>
      <c r="B51" s="267"/>
      <c r="C51" s="267"/>
      <c r="D51" s="155"/>
      <c r="E51" s="155"/>
      <c r="F51" s="155"/>
      <c r="G51" s="155"/>
      <c r="H51" s="155"/>
      <c r="I51" s="155"/>
    </row>
    <row r="52" spans="1:9" ht="25.5" customHeight="1">
      <c r="A52" s="295" t="str">
        <f>IF(Január!$A$52="","",Január!$A$52)</f>
        <v/>
      </c>
      <c r="B52" s="295"/>
      <c r="C52" s="295"/>
      <c r="D52" s="295"/>
      <c r="E52" s="295"/>
      <c r="F52" s="295"/>
      <c r="G52" s="295"/>
      <c r="H52" s="295"/>
      <c r="I52" s="295"/>
    </row>
    <row r="53" spans="1:9">
      <c r="A53" s="280" t="s">
        <v>75</v>
      </c>
      <c r="B53" s="280"/>
      <c r="C53" s="280"/>
      <c r="D53" s="280"/>
      <c r="E53" s="280"/>
      <c r="F53" s="153">
        <f>$C$55</f>
        <v>0</v>
      </c>
      <c r="G53" s="154" t="s">
        <v>50</v>
      </c>
      <c r="H53" s="135"/>
      <c r="I53" s="155"/>
    </row>
    <row r="54" spans="1:9">
      <c r="A54" s="154"/>
      <c r="B54" s="154"/>
      <c r="C54" s="154"/>
      <c r="D54" s="154"/>
      <c r="E54" s="154"/>
      <c r="F54" s="155"/>
      <c r="G54" s="155"/>
      <c r="H54" s="155"/>
      <c r="I54" s="155"/>
    </row>
    <row r="55" spans="1:9" ht="25.5">
      <c r="A55" s="38" t="s">
        <v>70</v>
      </c>
      <c r="B55" s="157">
        <f>Január!$B$55</f>
        <v>0</v>
      </c>
      <c r="C55" s="157">
        <f>Január!$C$55</f>
        <v>0</v>
      </c>
      <c r="D55" s="154"/>
      <c r="E55" s="154"/>
      <c r="F55" s="155"/>
      <c r="G55" s="155"/>
      <c r="H55" s="155"/>
      <c r="I55" s="155"/>
    </row>
    <row r="56" spans="1:9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>
      <c r="A58" s="135" t="s">
        <v>42</v>
      </c>
      <c r="B58" s="135"/>
      <c r="C58" s="135"/>
      <c r="D58" s="135"/>
      <c r="E58" s="158"/>
      <c r="F58" s="158"/>
      <c r="G58" s="135"/>
      <c r="H58" s="158"/>
      <c r="I58" s="158"/>
    </row>
    <row r="59" spans="1:9">
      <c r="A59" s="135"/>
      <c r="B59" s="135"/>
      <c r="C59" s="135"/>
      <c r="D59" s="135"/>
      <c r="E59" s="268" t="s">
        <v>71</v>
      </c>
      <c r="F59" s="268"/>
      <c r="G59" s="135"/>
      <c r="H59" s="268" t="s">
        <v>43</v>
      </c>
      <c r="I59" s="268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>
      <c r="A63" s="159" t="s">
        <v>72</v>
      </c>
      <c r="B63" s="159"/>
      <c r="C63" s="159"/>
      <c r="D63" s="160">
        <f>IF(($D$44*$B$55)-$E$44&lt;0,"-"&amp;TEXT(ABS(($D$44*$B$55)-$E$44),"[Ó]:PP"),(($D$44*$B$55)-$E$44))</f>
        <v>0</v>
      </c>
      <c r="E63" s="159"/>
      <c r="F63" s="279" t="str">
        <f>IF(OR(D63="-0:00",D63="0:00",D63&lt;0.001),"Rendben!","Hibás adatok!")</f>
        <v>Rendben!</v>
      </c>
      <c r="G63" s="279"/>
      <c r="H63" s="279"/>
      <c r="I63" s="279"/>
    </row>
    <row r="64" spans="1:9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>
      <c r="A65" s="159" t="s">
        <v>73</v>
      </c>
      <c r="B65" s="159"/>
      <c r="C65" s="159"/>
      <c r="D65" s="160">
        <f>IF(($D$44*$C$55)-$F$44&lt;0,"-"&amp;TEXT(ABS(($D$44*$C$55)-$F$44),"[Ó]:PP"),(($D$44*$C$55)-$F$44))</f>
        <v>0</v>
      </c>
      <c r="E65" s="159"/>
      <c r="F65" s="279" t="str">
        <f>IF(OR(D65="-0:00",D65="0:00",D65&lt;0.001),"Rendben!","Hibás adatok!")</f>
        <v>Rendben!</v>
      </c>
      <c r="G65" s="279"/>
      <c r="H65" s="279"/>
      <c r="I65" s="279"/>
    </row>
  </sheetData>
  <sheetProtection password="D664" sheet="1" objects="1" scenarios="1" selectLockedCells="1"/>
  <mergeCells count="25">
    <mergeCell ref="A53:E53"/>
    <mergeCell ref="E59:F59"/>
    <mergeCell ref="H59:I59"/>
    <mergeCell ref="F63:I63"/>
    <mergeCell ref="F65:I65"/>
    <mergeCell ref="A47:C47"/>
    <mergeCell ref="A48:I48"/>
    <mergeCell ref="A49:E49"/>
    <mergeCell ref="A51:C51"/>
    <mergeCell ref="A52:I52"/>
    <mergeCell ref="A44:C45"/>
    <mergeCell ref="G44:I45"/>
    <mergeCell ref="A8:I8"/>
    <mergeCell ref="A11:A12"/>
    <mergeCell ref="B11:B12"/>
    <mergeCell ref="C11:C12"/>
    <mergeCell ref="D11:D12"/>
    <mergeCell ref="G11:G12"/>
    <mergeCell ref="H11:H12"/>
    <mergeCell ref="A9:I9"/>
    <mergeCell ref="E11:E12"/>
    <mergeCell ref="F11:F12"/>
    <mergeCell ref="D44:D45"/>
    <mergeCell ref="E44:E45"/>
    <mergeCell ref="F44:F45"/>
  </mergeCells>
  <conditionalFormatting sqref="F63:I63">
    <cfRule type="containsText" dxfId="1" priority="2" operator="containsText" text="Rendben!">
      <formula>NOT(ISERROR(SEARCH("Rendben!",F63)))</formula>
    </cfRule>
  </conditionalFormatting>
  <conditionalFormatting sqref="F65:I65">
    <cfRule type="containsText" dxfId="0" priority="1" operator="containsText" text="Rendben!">
      <formula>NOT(ISERROR(SEARCH("Rendben!",F65)))</formula>
    </cfRule>
  </conditionalFormatting>
  <pageMargins left="0.7" right="0.7" top="0.75" bottom="0.75" header="0.3" footer="0.3"/>
  <pageSetup paperSize="9" scale="8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A48:I48</xm:sqref>
        </x14:dataValidation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A52:I52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M26" sqref="M26"/>
    </sheetView>
  </sheetViews>
  <sheetFormatPr defaultColWidth="8.85546875" defaultRowHeight="15"/>
  <sheetData>
    <row r="1" spans="1:1">
      <c r="A1" t="s">
        <v>51</v>
      </c>
    </row>
    <row r="2" spans="1:1">
      <c r="A2" s="37" t="s">
        <v>52</v>
      </c>
    </row>
    <row r="3" spans="1:1">
      <c r="A3" s="37" t="s">
        <v>53</v>
      </c>
    </row>
    <row r="4" spans="1:1">
      <c r="A4" s="37" t="s">
        <v>54</v>
      </c>
    </row>
    <row r="5" spans="1:1">
      <c r="A5" s="37" t="s">
        <v>55</v>
      </c>
    </row>
    <row r="6" spans="1:1">
      <c r="A6" s="37" t="s">
        <v>56</v>
      </c>
    </row>
    <row r="7" spans="1:1">
      <c r="A7" s="37" t="s">
        <v>57</v>
      </c>
    </row>
    <row r="8" spans="1:1">
      <c r="A8" s="37" t="s">
        <v>58</v>
      </c>
    </row>
    <row r="9" spans="1:1">
      <c r="A9" s="37" t="s">
        <v>59</v>
      </c>
    </row>
    <row r="10" spans="1:1">
      <c r="A10" s="37" t="s">
        <v>60</v>
      </c>
    </row>
    <row r="11" spans="1:1">
      <c r="A11" s="37" t="s">
        <v>61</v>
      </c>
    </row>
    <row r="12" spans="1:1">
      <c r="A12" s="37" t="s">
        <v>62</v>
      </c>
    </row>
    <row r="13" spans="1:1">
      <c r="A13" s="37" t="s">
        <v>63</v>
      </c>
    </row>
    <row r="14" spans="1:1">
      <c r="A14" s="37" t="s">
        <v>64</v>
      </c>
    </row>
    <row r="15" spans="1:1">
      <c r="A15" s="37" t="s">
        <v>65</v>
      </c>
    </row>
    <row r="16" spans="1:1">
      <c r="A16" s="37" t="s">
        <v>66</v>
      </c>
    </row>
    <row r="17" spans="1:1">
      <c r="A17" s="37" t="s">
        <v>67</v>
      </c>
    </row>
    <row r="18" spans="1:1">
      <c r="A18" s="37" t="s">
        <v>68</v>
      </c>
    </row>
    <row r="19" spans="1:1">
      <c r="A19" s="37" t="s">
        <v>69</v>
      </c>
    </row>
    <row r="20" spans="1:1">
      <c r="A20" s="3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28" zoomScaleNormal="100" workbookViewId="0">
      <selection activeCell="E13" sqref="E13:E40"/>
    </sheetView>
  </sheetViews>
  <sheetFormatPr defaultColWidth="8.85546875" defaultRowHeight="12.75"/>
  <cols>
    <col min="1" max="3" width="10.7109375" style="20" customWidth="1"/>
    <col min="4" max="6" width="9.85546875" style="20" customWidth="1"/>
    <col min="7" max="8" width="17.140625" style="20" customWidth="1"/>
    <col min="9" max="9" width="11.140625" style="20" customWidth="1"/>
    <col min="10" max="16384" width="8.85546875" style="20"/>
  </cols>
  <sheetData>
    <row r="1" spans="1:9">
      <c r="A1" s="135"/>
      <c r="B1" s="135"/>
      <c r="C1" s="135"/>
      <c r="D1" s="135"/>
      <c r="E1" s="135"/>
      <c r="F1" s="135"/>
      <c r="G1" s="135"/>
      <c r="H1" s="135"/>
      <c r="I1" s="135"/>
    </row>
    <row r="2" spans="1:9">
      <c r="A2" s="135"/>
      <c r="B2" s="135"/>
      <c r="C2" s="135"/>
      <c r="D2" s="135"/>
      <c r="E2" s="135"/>
      <c r="F2" s="135"/>
      <c r="G2" s="135" t="s">
        <v>40</v>
      </c>
      <c r="H2" s="136">
        <f>Január!$H$2</f>
        <v>0</v>
      </c>
      <c r="I2" s="135"/>
    </row>
    <row r="3" spans="1:9">
      <c r="A3" s="173"/>
      <c r="B3" s="135"/>
      <c r="C3" s="135"/>
      <c r="D3" s="135"/>
      <c r="E3" s="135"/>
      <c r="F3" s="135"/>
      <c r="G3" s="135" t="s">
        <v>41</v>
      </c>
      <c r="H3" s="136">
        <f>Január!$H$3</f>
        <v>0</v>
      </c>
      <c r="I3" s="135"/>
    </row>
    <row r="4" spans="1:9">
      <c r="A4" s="173"/>
      <c r="B4" s="135"/>
      <c r="C4" s="135"/>
      <c r="D4" s="135"/>
      <c r="E4" s="135"/>
      <c r="F4" s="135"/>
      <c r="G4" s="135"/>
      <c r="H4" s="136"/>
      <c r="I4" s="135"/>
    </row>
    <row r="5" spans="1:9">
      <c r="A5" s="173"/>
      <c r="B5" s="135"/>
      <c r="C5" s="135"/>
      <c r="D5" s="135"/>
      <c r="E5" s="135"/>
      <c r="F5" s="135"/>
      <c r="G5" s="135"/>
      <c r="H5" s="136"/>
      <c r="I5" s="135"/>
    </row>
    <row r="6" spans="1:9">
      <c r="A6" s="173"/>
      <c r="B6" s="135"/>
      <c r="C6" s="135"/>
      <c r="D6" s="135"/>
      <c r="E6" s="135"/>
      <c r="F6" s="135"/>
      <c r="G6" s="135"/>
      <c r="H6" s="136"/>
      <c r="I6" s="135"/>
    </row>
    <row r="7" spans="1:9">
      <c r="A7" s="138" t="str">
        <f>Január!$A$7</f>
        <v>v1</v>
      </c>
      <c r="B7" s="135"/>
      <c r="C7" s="135"/>
      <c r="D7" s="135"/>
      <c r="E7" s="135"/>
      <c r="F7" s="135"/>
      <c r="G7" s="135"/>
      <c r="H7" s="136"/>
      <c r="I7" s="135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77</v>
      </c>
      <c r="B9" s="251"/>
      <c r="C9" s="251"/>
      <c r="D9" s="251"/>
      <c r="E9" s="251"/>
      <c r="F9" s="251"/>
      <c r="G9" s="251"/>
      <c r="H9" s="251"/>
      <c r="I9" s="251"/>
    </row>
    <row r="10" spans="1:9" ht="13.5" thickBot="1">
      <c r="A10" s="135"/>
      <c r="B10" s="135"/>
      <c r="C10" s="135"/>
      <c r="D10" s="135"/>
      <c r="E10" s="135"/>
      <c r="F10" s="135"/>
      <c r="G10" s="135"/>
      <c r="H10" s="135"/>
      <c r="I10" s="135"/>
    </row>
    <row r="11" spans="1:9">
      <c r="A11" s="281" t="s">
        <v>0</v>
      </c>
      <c r="B11" s="283" t="s">
        <v>38</v>
      </c>
      <c r="C11" s="285" t="s">
        <v>39</v>
      </c>
      <c r="D11" s="287" t="s">
        <v>45</v>
      </c>
      <c r="E11" s="291" t="s">
        <v>47</v>
      </c>
      <c r="F11" s="293" t="s">
        <v>48</v>
      </c>
      <c r="G11" s="283" t="s">
        <v>1</v>
      </c>
      <c r="H11" s="289" t="s">
        <v>2</v>
      </c>
      <c r="I11" s="139" t="s">
        <v>3</v>
      </c>
    </row>
    <row r="12" spans="1:9" ht="30" customHeight="1" thickBot="1">
      <c r="A12" s="282"/>
      <c r="B12" s="284"/>
      <c r="C12" s="286"/>
      <c r="D12" s="288"/>
      <c r="E12" s="292"/>
      <c r="F12" s="294"/>
      <c r="G12" s="284"/>
      <c r="H12" s="290"/>
      <c r="I12" s="140" t="s">
        <v>4</v>
      </c>
    </row>
    <row r="13" spans="1:9" s="55" customFormat="1">
      <c r="A13" s="202" t="s">
        <v>5</v>
      </c>
      <c r="B13" s="24"/>
      <c r="C13" s="25"/>
      <c r="D13" s="181">
        <f t="shared" ref="D13" si="0">MOD(C13-B13,1)</f>
        <v>0</v>
      </c>
      <c r="E13" s="206"/>
      <c r="F13" s="206"/>
      <c r="G13" s="7"/>
      <c r="H13" s="44"/>
      <c r="I13" s="45"/>
    </row>
    <row r="14" spans="1:9" s="55" customFormat="1">
      <c r="A14" s="147" t="s">
        <v>6</v>
      </c>
      <c r="B14" s="26"/>
      <c r="C14" s="58"/>
      <c r="D14" s="204" t="str">
        <f t="shared" ref="D14:D36" si="1">IF(AND(B14&lt;&gt;"",C14&lt;&gt;""),IF(C14&gt;B14,C14-B14,TIMEVALUE("23:59")+TIMEVALUE("00:01")-B14+C14),"")</f>
        <v/>
      </c>
      <c r="E14" s="168"/>
      <c r="F14" s="168"/>
      <c r="G14" s="6"/>
      <c r="H14" s="41"/>
      <c r="I14" s="46"/>
    </row>
    <row r="15" spans="1:9" s="55" customFormat="1">
      <c r="A15" s="145" t="s">
        <v>7</v>
      </c>
      <c r="B15" s="59"/>
      <c r="C15" s="60"/>
      <c r="D15" s="205" t="str">
        <f t="shared" si="1"/>
        <v/>
      </c>
      <c r="E15" s="166"/>
      <c r="F15" s="166"/>
      <c r="G15" s="52"/>
      <c r="H15" s="42"/>
      <c r="I15" s="47"/>
    </row>
    <row r="16" spans="1:9" s="55" customFormat="1">
      <c r="A16" s="143" t="s">
        <v>8</v>
      </c>
      <c r="B16" s="24"/>
      <c r="C16" s="25"/>
      <c r="D16" s="181">
        <f t="shared" ref="D16:D20" si="2">MOD(C16-B16,1)</f>
        <v>0</v>
      </c>
      <c r="E16" s="194"/>
      <c r="F16" s="164"/>
      <c r="G16" s="53"/>
      <c r="H16" s="40"/>
      <c r="I16" s="48"/>
    </row>
    <row r="17" spans="1:9" s="55" customFormat="1">
      <c r="A17" s="143" t="s">
        <v>9</v>
      </c>
      <c r="B17" s="24"/>
      <c r="C17" s="25"/>
      <c r="D17" s="181">
        <f t="shared" si="2"/>
        <v>0</v>
      </c>
      <c r="E17" s="194"/>
      <c r="F17" s="164"/>
      <c r="G17" s="53"/>
      <c r="H17" s="40"/>
      <c r="I17" s="48"/>
    </row>
    <row r="18" spans="1:9" s="55" customFormat="1">
      <c r="A18" s="143" t="s">
        <v>10</v>
      </c>
      <c r="B18" s="24"/>
      <c r="C18" s="25"/>
      <c r="D18" s="181">
        <f t="shared" si="2"/>
        <v>0</v>
      </c>
      <c r="E18" s="194"/>
      <c r="F18" s="164"/>
      <c r="G18" s="53"/>
      <c r="H18" s="40"/>
      <c r="I18" s="48"/>
    </row>
    <row r="19" spans="1:9" s="55" customFormat="1">
      <c r="A19" s="143" t="s">
        <v>11</v>
      </c>
      <c r="B19" s="24"/>
      <c r="C19" s="25"/>
      <c r="D19" s="181">
        <f t="shared" si="2"/>
        <v>0</v>
      </c>
      <c r="E19" s="194"/>
      <c r="F19" s="164"/>
      <c r="G19" s="53"/>
      <c r="H19" s="40"/>
      <c r="I19" s="48"/>
    </row>
    <row r="20" spans="1:9" s="55" customFormat="1">
      <c r="A20" s="143" t="s">
        <v>12</v>
      </c>
      <c r="B20" s="24"/>
      <c r="C20" s="25"/>
      <c r="D20" s="181">
        <f t="shared" si="2"/>
        <v>0</v>
      </c>
      <c r="E20" s="194"/>
      <c r="F20" s="164"/>
      <c r="G20" s="53"/>
      <c r="H20" s="40"/>
      <c r="I20" s="48"/>
    </row>
    <row r="21" spans="1:9" s="55" customFormat="1">
      <c r="A21" s="147" t="s">
        <v>13</v>
      </c>
      <c r="B21" s="26"/>
      <c r="C21" s="58"/>
      <c r="D21" s="204" t="str">
        <f t="shared" si="1"/>
        <v/>
      </c>
      <c r="E21" s="168"/>
      <c r="F21" s="168"/>
      <c r="G21" s="6"/>
      <c r="H21" s="41"/>
      <c r="I21" s="46"/>
    </row>
    <row r="22" spans="1:9" s="55" customFormat="1">
      <c r="A22" s="145" t="s">
        <v>14</v>
      </c>
      <c r="B22" s="59"/>
      <c r="C22" s="60"/>
      <c r="D22" s="205" t="str">
        <f t="shared" si="1"/>
        <v/>
      </c>
      <c r="E22" s="166"/>
      <c r="F22" s="166"/>
      <c r="G22" s="52"/>
      <c r="H22" s="42"/>
      <c r="I22" s="47"/>
    </row>
    <row r="23" spans="1:9" s="55" customFormat="1">
      <c r="A23" s="143" t="s">
        <v>15</v>
      </c>
      <c r="B23" s="24"/>
      <c r="C23" s="25"/>
      <c r="D23" s="181">
        <f t="shared" ref="D23:D27" si="3">MOD(C23-B23,1)</f>
        <v>0</v>
      </c>
      <c r="E23" s="194"/>
      <c r="F23" s="164"/>
      <c r="G23" s="53"/>
      <c r="H23" s="40"/>
      <c r="I23" s="48"/>
    </row>
    <row r="24" spans="1:9" s="55" customFormat="1">
      <c r="A24" s="143" t="s">
        <v>16</v>
      </c>
      <c r="B24" s="24"/>
      <c r="C24" s="25"/>
      <c r="D24" s="181">
        <f t="shared" si="3"/>
        <v>0</v>
      </c>
      <c r="E24" s="194"/>
      <c r="F24" s="164"/>
      <c r="G24" s="53"/>
      <c r="H24" s="40"/>
      <c r="I24" s="48"/>
    </row>
    <row r="25" spans="1:9" s="55" customFormat="1">
      <c r="A25" s="143" t="s">
        <v>17</v>
      </c>
      <c r="B25" s="24"/>
      <c r="C25" s="25"/>
      <c r="D25" s="181">
        <f t="shared" si="3"/>
        <v>0</v>
      </c>
      <c r="E25" s="194"/>
      <c r="F25" s="164"/>
      <c r="G25" s="53"/>
      <c r="H25" s="40"/>
      <c r="I25" s="48"/>
    </row>
    <row r="26" spans="1:9" s="55" customFormat="1">
      <c r="A26" s="143" t="s">
        <v>18</v>
      </c>
      <c r="B26" s="24"/>
      <c r="C26" s="25"/>
      <c r="D26" s="181">
        <f t="shared" si="3"/>
        <v>0</v>
      </c>
      <c r="E26" s="194"/>
      <c r="F26" s="164"/>
      <c r="G26" s="53"/>
      <c r="H26" s="40"/>
      <c r="I26" s="48"/>
    </row>
    <row r="27" spans="1:9" s="55" customFormat="1">
      <c r="A27" s="143" t="s">
        <v>19</v>
      </c>
      <c r="B27" s="24"/>
      <c r="C27" s="25"/>
      <c r="D27" s="181">
        <f t="shared" si="3"/>
        <v>0</v>
      </c>
      <c r="E27" s="194"/>
      <c r="F27" s="164"/>
      <c r="G27" s="53"/>
      <c r="H27" s="40"/>
      <c r="I27" s="48"/>
    </row>
    <row r="28" spans="1:9" s="55" customFormat="1">
      <c r="A28" s="147" t="s">
        <v>20</v>
      </c>
      <c r="B28" s="26"/>
      <c r="C28" s="58"/>
      <c r="D28" s="204" t="str">
        <f t="shared" si="1"/>
        <v/>
      </c>
      <c r="E28" s="168"/>
      <c r="F28" s="168"/>
      <c r="G28" s="6"/>
      <c r="H28" s="41"/>
      <c r="I28" s="46"/>
    </row>
    <row r="29" spans="1:9" s="55" customFormat="1">
      <c r="A29" s="145" t="s">
        <v>21</v>
      </c>
      <c r="B29" s="59"/>
      <c r="C29" s="60"/>
      <c r="D29" s="205" t="str">
        <f t="shared" si="1"/>
        <v/>
      </c>
      <c r="E29" s="166"/>
      <c r="F29" s="166"/>
      <c r="G29" s="52"/>
      <c r="H29" s="42"/>
      <c r="I29" s="47"/>
    </row>
    <row r="30" spans="1:9" s="55" customFormat="1">
      <c r="A30" s="143" t="s">
        <v>22</v>
      </c>
      <c r="B30" s="24"/>
      <c r="C30" s="25"/>
      <c r="D30" s="181">
        <f t="shared" ref="D30:D34" si="4">MOD(C30-B30,1)</f>
        <v>0</v>
      </c>
      <c r="E30" s="194"/>
      <c r="F30" s="164"/>
      <c r="G30" s="53"/>
      <c r="H30" s="40"/>
      <c r="I30" s="48"/>
    </row>
    <row r="31" spans="1:9" s="55" customFormat="1">
      <c r="A31" s="143" t="s">
        <v>23</v>
      </c>
      <c r="B31" s="24"/>
      <c r="C31" s="25"/>
      <c r="D31" s="181">
        <f t="shared" si="4"/>
        <v>0</v>
      </c>
      <c r="E31" s="194"/>
      <c r="F31" s="164"/>
      <c r="G31" s="53"/>
      <c r="H31" s="40"/>
      <c r="I31" s="48"/>
    </row>
    <row r="32" spans="1:9" s="55" customFormat="1">
      <c r="A32" s="143" t="s">
        <v>24</v>
      </c>
      <c r="B32" s="24"/>
      <c r="C32" s="25"/>
      <c r="D32" s="181">
        <f t="shared" si="4"/>
        <v>0</v>
      </c>
      <c r="E32" s="194"/>
      <c r="F32" s="164"/>
      <c r="G32" s="53"/>
      <c r="H32" s="40"/>
      <c r="I32" s="48"/>
    </row>
    <row r="33" spans="1:9" s="55" customFormat="1">
      <c r="A33" s="143" t="s">
        <v>25</v>
      </c>
      <c r="B33" s="24"/>
      <c r="C33" s="25"/>
      <c r="D33" s="181">
        <f t="shared" si="4"/>
        <v>0</v>
      </c>
      <c r="E33" s="194"/>
      <c r="F33" s="164"/>
      <c r="G33" s="53"/>
      <c r="H33" s="40"/>
      <c r="I33" s="48"/>
    </row>
    <row r="34" spans="1:9" s="55" customFormat="1">
      <c r="A34" s="143" t="s">
        <v>26</v>
      </c>
      <c r="B34" s="24"/>
      <c r="C34" s="25"/>
      <c r="D34" s="181">
        <f t="shared" si="4"/>
        <v>0</v>
      </c>
      <c r="E34" s="194"/>
      <c r="F34" s="164"/>
      <c r="G34" s="53"/>
      <c r="H34" s="40"/>
      <c r="I34" s="48"/>
    </row>
    <row r="35" spans="1:9" s="55" customFormat="1">
      <c r="A35" s="147" t="s">
        <v>27</v>
      </c>
      <c r="B35" s="26"/>
      <c r="C35" s="58"/>
      <c r="D35" s="204" t="str">
        <f t="shared" si="1"/>
        <v/>
      </c>
      <c r="E35" s="168"/>
      <c r="F35" s="168"/>
      <c r="G35" s="6"/>
      <c r="H35" s="41"/>
      <c r="I35" s="46"/>
    </row>
    <row r="36" spans="1:9" s="55" customFormat="1">
      <c r="A36" s="145" t="s">
        <v>28</v>
      </c>
      <c r="B36" s="59"/>
      <c r="C36" s="60"/>
      <c r="D36" s="205" t="str">
        <f t="shared" si="1"/>
        <v/>
      </c>
      <c r="E36" s="166"/>
      <c r="F36" s="166"/>
      <c r="G36" s="52"/>
      <c r="H36" s="42"/>
      <c r="I36" s="47"/>
    </row>
    <row r="37" spans="1:9" s="55" customFormat="1">
      <c r="A37" s="143" t="s">
        <v>29</v>
      </c>
      <c r="B37" s="24"/>
      <c r="C37" s="25"/>
      <c r="D37" s="181">
        <f t="shared" ref="D37:D40" si="5">MOD(C37-B37,1)</f>
        <v>0</v>
      </c>
      <c r="E37" s="194"/>
      <c r="F37" s="164"/>
      <c r="G37" s="53"/>
      <c r="H37" s="40"/>
      <c r="I37" s="48"/>
    </row>
    <row r="38" spans="1:9" s="55" customFormat="1">
      <c r="A38" s="143" t="s">
        <v>30</v>
      </c>
      <c r="B38" s="24"/>
      <c r="C38" s="25"/>
      <c r="D38" s="181">
        <f t="shared" si="5"/>
        <v>0</v>
      </c>
      <c r="E38" s="194"/>
      <c r="F38" s="164"/>
      <c r="G38" s="53"/>
      <c r="H38" s="40"/>
      <c r="I38" s="48"/>
    </row>
    <row r="39" spans="1:9" s="55" customFormat="1">
      <c r="A39" s="143" t="s">
        <v>31</v>
      </c>
      <c r="B39" s="24"/>
      <c r="C39" s="25"/>
      <c r="D39" s="181">
        <f t="shared" si="5"/>
        <v>0</v>
      </c>
      <c r="E39" s="194"/>
      <c r="F39" s="164"/>
      <c r="G39" s="53"/>
      <c r="H39" s="40"/>
      <c r="I39" s="48"/>
    </row>
    <row r="40" spans="1:9" s="55" customFormat="1" ht="13.5" thickBot="1">
      <c r="A40" s="151" t="s">
        <v>32</v>
      </c>
      <c r="B40" s="24"/>
      <c r="C40" s="25"/>
      <c r="D40" s="181">
        <f t="shared" si="5"/>
        <v>0</v>
      </c>
      <c r="E40" s="194"/>
      <c r="F40" s="172"/>
      <c r="G40" s="54"/>
      <c r="H40" s="50"/>
      <c r="I40" s="51"/>
    </row>
    <row r="41" spans="1:9" s="55" customFormat="1">
      <c r="A41" s="296" t="s">
        <v>46</v>
      </c>
      <c r="B41" s="297"/>
      <c r="C41" s="298"/>
      <c r="D41" s="308">
        <f>SUM(D13:D40)</f>
        <v>0</v>
      </c>
      <c r="E41" s="310">
        <f>SUM(E13:E40)</f>
        <v>0</v>
      </c>
      <c r="F41" s="308">
        <f>SUM(F13:F40)</f>
        <v>0</v>
      </c>
      <c r="G41" s="302"/>
      <c r="H41" s="303"/>
      <c r="I41" s="304"/>
    </row>
    <row r="42" spans="1:9" s="55" customFormat="1" ht="15.75" customHeight="1" thickBot="1">
      <c r="A42" s="299"/>
      <c r="B42" s="300"/>
      <c r="C42" s="301"/>
      <c r="D42" s="309"/>
      <c r="E42" s="311"/>
      <c r="F42" s="309"/>
      <c r="G42" s="305"/>
      <c r="H42" s="306"/>
      <c r="I42" s="307"/>
    </row>
    <row r="43" spans="1:9">
      <c r="A43" s="135"/>
      <c r="B43" s="135"/>
      <c r="C43" s="135"/>
      <c r="D43" s="135"/>
      <c r="E43" s="135"/>
      <c r="F43" s="135"/>
      <c r="G43" s="135"/>
      <c r="H43" s="135"/>
      <c r="I43" s="135"/>
    </row>
    <row r="44" spans="1:9">
      <c r="A44" s="267" t="s">
        <v>49</v>
      </c>
      <c r="B44" s="267"/>
      <c r="C44" s="267"/>
      <c r="D44" s="39"/>
      <c r="E44" s="39"/>
      <c r="F44" s="39"/>
      <c r="G44" s="39"/>
      <c r="H44" s="39"/>
      <c r="I44" s="39"/>
    </row>
    <row r="45" spans="1:9" ht="25.5" customHeight="1">
      <c r="A45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5" s="295"/>
      <c r="C45" s="295"/>
      <c r="D45" s="295"/>
      <c r="E45" s="295"/>
      <c r="F45" s="295"/>
      <c r="G45" s="295"/>
      <c r="H45" s="295"/>
      <c r="I45" s="295"/>
    </row>
    <row r="46" spans="1:9">
      <c r="A46" s="280" t="s">
        <v>75</v>
      </c>
      <c r="B46" s="280"/>
      <c r="C46" s="280"/>
      <c r="D46" s="280"/>
      <c r="E46" s="280"/>
      <c r="F46" s="153">
        <f>$B$52</f>
        <v>0</v>
      </c>
      <c r="G46" s="154" t="s">
        <v>50</v>
      </c>
      <c r="H46" s="135"/>
      <c r="I46" s="155"/>
    </row>
    <row r="47" spans="1:9">
      <c r="A47" s="156"/>
      <c r="B47" s="156"/>
      <c r="C47" s="156"/>
      <c r="D47" s="156"/>
      <c r="E47" s="156"/>
      <c r="F47" s="156"/>
      <c r="G47" s="135"/>
      <c r="H47" s="154"/>
      <c r="I47" s="155"/>
    </row>
    <row r="48" spans="1:9">
      <c r="A48" s="267" t="s">
        <v>49</v>
      </c>
      <c r="B48" s="267"/>
      <c r="C48" s="267"/>
      <c r="D48" s="155"/>
      <c r="E48" s="155"/>
      <c r="F48" s="155"/>
      <c r="G48" s="155"/>
      <c r="H48" s="155"/>
      <c r="I48" s="155"/>
    </row>
    <row r="49" spans="1:9" ht="25.5" customHeight="1">
      <c r="A49" s="295" t="str">
        <f>IF(Január!$A$52="","",Január!$A$52)</f>
        <v/>
      </c>
      <c r="B49" s="295"/>
      <c r="C49" s="295"/>
      <c r="D49" s="295"/>
      <c r="E49" s="295"/>
      <c r="F49" s="295"/>
      <c r="G49" s="295"/>
      <c r="H49" s="295"/>
      <c r="I49" s="295"/>
    </row>
    <row r="50" spans="1:9">
      <c r="A50" s="280" t="s">
        <v>75</v>
      </c>
      <c r="B50" s="280"/>
      <c r="C50" s="280"/>
      <c r="D50" s="280"/>
      <c r="E50" s="280"/>
      <c r="F50" s="153">
        <f>$C$52</f>
        <v>0</v>
      </c>
      <c r="G50" s="154" t="s">
        <v>50</v>
      </c>
      <c r="H50" s="135"/>
      <c r="I50" s="155"/>
    </row>
    <row r="51" spans="1:9">
      <c r="A51" s="154"/>
      <c r="B51" s="154"/>
      <c r="C51" s="154"/>
      <c r="D51" s="154"/>
      <c r="E51" s="154"/>
      <c r="F51" s="155"/>
      <c r="G51" s="155"/>
      <c r="H51" s="155"/>
      <c r="I51" s="155"/>
    </row>
    <row r="52" spans="1:9" ht="33.75" customHeight="1">
      <c r="A52" s="38" t="s">
        <v>70</v>
      </c>
      <c r="B52" s="157">
        <f>Január!$B$55</f>
        <v>0</v>
      </c>
      <c r="C52" s="157">
        <f>Január!$C$55</f>
        <v>0</v>
      </c>
      <c r="D52" s="154"/>
      <c r="E52" s="154"/>
      <c r="F52" s="155"/>
      <c r="G52" s="155"/>
      <c r="H52" s="155"/>
      <c r="I52" s="155"/>
    </row>
    <row r="53" spans="1:9">
      <c r="A53" s="154"/>
      <c r="B53" s="154"/>
      <c r="C53" s="154"/>
      <c r="D53" s="154"/>
      <c r="E53" s="154"/>
      <c r="F53" s="155"/>
      <c r="G53" s="155"/>
      <c r="H53" s="155"/>
      <c r="I53" s="155"/>
    </row>
    <row r="54" spans="1:9">
      <c r="A54" s="154"/>
      <c r="B54" s="154"/>
      <c r="C54" s="154"/>
      <c r="D54" s="154"/>
      <c r="E54" s="154"/>
      <c r="F54" s="155"/>
      <c r="G54" s="155"/>
      <c r="H54" s="155"/>
      <c r="I54" s="155"/>
    </row>
    <row r="55" spans="1:9">
      <c r="A55" s="135" t="s">
        <v>42</v>
      </c>
      <c r="B55" s="135"/>
      <c r="C55" s="135"/>
      <c r="D55" s="135"/>
      <c r="E55" s="158"/>
      <c r="F55" s="158"/>
      <c r="G55" s="135"/>
      <c r="H55" s="158"/>
      <c r="I55" s="158"/>
    </row>
    <row r="56" spans="1:9">
      <c r="A56" s="135"/>
      <c r="B56" s="135"/>
      <c r="C56" s="135"/>
      <c r="D56" s="135"/>
      <c r="E56" s="268" t="s">
        <v>71</v>
      </c>
      <c r="F56" s="268"/>
      <c r="G56" s="135"/>
      <c r="H56" s="268" t="s">
        <v>43</v>
      </c>
      <c r="I56" s="268"/>
    </row>
    <row r="57" spans="1:9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>
      <c r="A58" s="135"/>
      <c r="B58" s="135"/>
      <c r="C58" s="135"/>
      <c r="D58" s="135"/>
      <c r="E58" s="135"/>
      <c r="F58" s="135"/>
      <c r="G58" s="135"/>
      <c r="H58" s="135"/>
      <c r="I58" s="135"/>
    </row>
    <row r="59" spans="1:9">
      <c r="A59" s="135"/>
      <c r="B59" s="135"/>
      <c r="C59" s="135"/>
      <c r="D59" s="135"/>
      <c r="E59" s="135"/>
      <c r="F59" s="135"/>
      <c r="G59" s="135"/>
      <c r="H59" s="135"/>
      <c r="I59" s="135"/>
    </row>
    <row r="60" spans="1:9">
      <c r="A60" s="159" t="s">
        <v>72</v>
      </c>
      <c r="B60" s="159"/>
      <c r="C60" s="159"/>
      <c r="D60" s="160">
        <f>IF(($D$41*$B$52)-$E$41&lt;0,"-"&amp;TEXT(ABS(($D$41*$B$52)-$E$41),"[Ó]:PP"),(($D$41*$B$52)-$E$41))</f>
        <v>0</v>
      </c>
      <c r="E60" s="159"/>
      <c r="F60" s="279" t="str">
        <f>IF(OR(D60="-0:00",D60="0:00",D60&lt;0.001),"Rendben!","Hibás adatok!")</f>
        <v>Rendben!</v>
      </c>
      <c r="G60" s="279"/>
      <c r="H60" s="279"/>
      <c r="I60" s="279"/>
    </row>
    <row r="61" spans="1:9">
      <c r="A61" s="159"/>
      <c r="B61" s="159"/>
      <c r="C61" s="159"/>
      <c r="D61" s="159"/>
      <c r="E61" s="159"/>
      <c r="F61" s="159"/>
      <c r="G61" s="159"/>
      <c r="H61" s="159"/>
      <c r="I61" s="159"/>
    </row>
    <row r="62" spans="1:9">
      <c r="A62" s="159" t="s">
        <v>73</v>
      </c>
      <c r="B62" s="159"/>
      <c r="C62" s="159"/>
      <c r="D62" s="160">
        <f>IF(($D$41*$C$52)-$F$41&lt;0,"-"&amp;TEXT(ABS(($D$41*$C$52)-$F$41),"[Ó]:PP"),(($D$41*$C$52)-$F$41))</f>
        <v>0</v>
      </c>
      <c r="E62" s="159"/>
      <c r="F62" s="279" t="str">
        <f>IF(OR(D62="-0:00",D62="0:00",D62&lt;0.001),"Rendben!","Hibás adatok!")</f>
        <v>Rendben!</v>
      </c>
      <c r="G62" s="279"/>
      <c r="H62" s="279"/>
      <c r="I62" s="279"/>
    </row>
  </sheetData>
  <sheetProtection password="D664" sheet="1" objects="1" scenarios="1" selectLockedCells="1"/>
  <mergeCells count="25">
    <mergeCell ref="A41:C42"/>
    <mergeCell ref="G41:I42"/>
    <mergeCell ref="D41:D42"/>
    <mergeCell ref="E41:E42"/>
    <mergeCell ref="F41:F42"/>
    <mergeCell ref="F62:I62"/>
    <mergeCell ref="A44:C44"/>
    <mergeCell ref="A45:I45"/>
    <mergeCell ref="A46:E46"/>
    <mergeCell ref="A48:C48"/>
    <mergeCell ref="A49:I49"/>
    <mergeCell ref="A50:E50"/>
    <mergeCell ref="E56:F56"/>
    <mergeCell ref="H56:I56"/>
    <mergeCell ref="F60:I60"/>
    <mergeCell ref="A8:I8"/>
    <mergeCell ref="A9:I9"/>
    <mergeCell ref="A11:A12"/>
    <mergeCell ref="B11:B12"/>
    <mergeCell ref="C11:C12"/>
    <mergeCell ref="D11:D12"/>
    <mergeCell ref="G11:G12"/>
    <mergeCell ref="H11:H12"/>
    <mergeCell ref="E11:E12"/>
    <mergeCell ref="F11:F12"/>
  </mergeCells>
  <conditionalFormatting sqref="F60:I60">
    <cfRule type="containsText" dxfId="21" priority="2" operator="containsText" text="Rendben!">
      <formula>NOT(ISERROR(SEARCH("Rendben!",F60)))</formula>
    </cfRule>
  </conditionalFormatting>
  <conditionalFormatting sqref="F62:I62">
    <cfRule type="containsText" dxfId="20" priority="1" operator="containsText" text="Rendben!">
      <formula>NOT(ISERROR(SEARCH("Rendben!",F62)))</formula>
    </cfRule>
  </conditionalFormatting>
  <pageMargins left="0.70866141732283472" right="0.70866141732283472" top="0.74803149606299213" bottom="0.35433070866141736" header="0.31496062992125984" footer="0.31496062992125984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A45:I45</xm:sqref>
        </x14:dataValidation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A49:I49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E13" sqref="E13:E41"/>
    </sheetView>
  </sheetViews>
  <sheetFormatPr defaultColWidth="8.85546875" defaultRowHeight="15"/>
  <cols>
    <col min="1" max="3" width="10.7109375" customWidth="1"/>
    <col min="4" max="6" width="9.85546875" customWidth="1"/>
    <col min="7" max="8" width="17.140625" customWidth="1"/>
    <col min="9" max="9" width="11.140625" customWidth="1"/>
  </cols>
  <sheetData>
    <row r="1" spans="1:9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9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9" ht="12.75" customHeight="1">
      <c r="A4" s="137"/>
      <c r="B4" s="134"/>
      <c r="C4" s="134"/>
      <c r="D4" s="134"/>
      <c r="E4" s="134"/>
      <c r="F4" s="134"/>
      <c r="G4" s="134"/>
      <c r="H4" s="134"/>
      <c r="I4" s="134"/>
    </row>
    <row r="5" spans="1:9" ht="12.75" customHeigh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2.75" customHeight="1">
      <c r="A6" s="134"/>
      <c r="B6" s="134"/>
      <c r="C6" s="134"/>
      <c r="D6" s="134"/>
      <c r="E6" s="207"/>
      <c r="F6" s="208"/>
      <c r="G6" s="134"/>
      <c r="H6" s="134"/>
      <c r="I6" s="134"/>
    </row>
    <row r="7" spans="1:9" ht="12.75" customHeight="1">
      <c r="A7" s="138" t="str">
        <f>Január!$A$7</f>
        <v>v1</v>
      </c>
      <c r="B7" s="134"/>
      <c r="C7" s="134"/>
      <c r="D7" s="134"/>
      <c r="E7" s="207"/>
      <c r="F7" s="208"/>
      <c r="G7" s="134"/>
      <c r="H7" s="134"/>
      <c r="I7" s="134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76</v>
      </c>
      <c r="B9" s="251"/>
      <c r="C9" s="251"/>
      <c r="D9" s="251"/>
      <c r="E9" s="251"/>
      <c r="F9" s="251"/>
      <c r="G9" s="251"/>
      <c r="H9" s="251"/>
      <c r="I9" s="251"/>
    </row>
    <row r="10" spans="1:9" ht="15.75" thickBot="1">
      <c r="A10" s="134"/>
      <c r="B10" s="209"/>
      <c r="C10" s="209"/>
      <c r="D10" s="134"/>
      <c r="E10" s="134"/>
      <c r="F10" s="134"/>
      <c r="G10" s="209"/>
      <c r="H10" s="209"/>
      <c r="I10" s="134"/>
    </row>
    <row r="11" spans="1:9" ht="12.75" customHeight="1">
      <c r="A11" s="252" t="s">
        <v>0</v>
      </c>
      <c r="B11" s="254" t="s">
        <v>38</v>
      </c>
      <c r="C11" s="256" t="s">
        <v>39</v>
      </c>
      <c r="D11" s="258" t="s">
        <v>45</v>
      </c>
      <c r="E11" s="258" t="s">
        <v>47</v>
      </c>
      <c r="F11" s="262" t="s">
        <v>48</v>
      </c>
      <c r="G11" s="254" t="s">
        <v>1</v>
      </c>
      <c r="H11" s="260" t="s">
        <v>2</v>
      </c>
      <c r="I11" s="175" t="s">
        <v>3</v>
      </c>
    </row>
    <row r="12" spans="1:9" ht="30" customHeight="1" thickBot="1">
      <c r="A12" s="253"/>
      <c r="B12" s="255"/>
      <c r="C12" s="257"/>
      <c r="D12" s="259"/>
      <c r="E12" s="259"/>
      <c r="F12" s="263"/>
      <c r="G12" s="255"/>
      <c r="H12" s="261"/>
      <c r="I12" s="176" t="s">
        <v>4</v>
      </c>
    </row>
    <row r="13" spans="1:9" s="1" customFormat="1" ht="12.75" customHeight="1">
      <c r="A13" s="210" t="s">
        <v>5</v>
      </c>
      <c r="B13" s="31"/>
      <c r="C13" s="32"/>
      <c r="D13" s="181">
        <f t="shared" ref="D13:D41" si="0">MOD(C13-B13,1)</f>
        <v>0</v>
      </c>
      <c r="E13" s="218"/>
      <c r="F13" s="219"/>
      <c r="G13" s="63"/>
      <c r="H13" s="63"/>
      <c r="I13" s="64"/>
    </row>
    <row r="14" spans="1:9" s="1" customFormat="1" ht="12.75" customHeight="1">
      <c r="A14" s="147" t="s">
        <v>6</v>
      </c>
      <c r="B14" s="26"/>
      <c r="C14" s="27"/>
      <c r="D14" s="182"/>
      <c r="E14" s="168"/>
      <c r="F14" s="195"/>
      <c r="G14" s="6"/>
      <c r="H14" s="6"/>
      <c r="I14" s="13"/>
    </row>
    <row r="15" spans="1:9" s="1" customFormat="1" ht="12.75" customHeight="1">
      <c r="A15" s="145" t="s">
        <v>7</v>
      </c>
      <c r="B15" s="59"/>
      <c r="C15" s="67"/>
      <c r="D15" s="211"/>
      <c r="E15" s="166"/>
      <c r="F15" s="220"/>
      <c r="G15" s="52"/>
      <c r="H15" s="52"/>
      <c r="I15" s="68"/>
    </row>
    <row r="16" spans="1:9" s="1" customFormat="1" ht="12.75" customHeight="1">
      <c r="A16" s="180" t="s">
        <v>8</v>
      </c>
      <c r="B16" s="24"/>
      <c r="C16" s="25"/>
      <c r="D16" s="181">
        <f t="shared" si="0"/>
        <v>0</v>
      </c>
      <c r="E16" s="193"/>
      <c r="F16" s="194"/>
      <c r="G16" s="5"/>
      <c r="H16" s="5"/>
      <c r="I16" s="12"/>
    </row>
    <row r="17" spans="1:9" s="1" customFormat="1" ht="12.75" customHeight="1">
      <c r="A17" s="180" t="s">
        <v>9</v>
      </c>
      <c r="B17" s="24"/>
      <c r="C17" s="25"/>
      <c r="D17" s="181">
        <f t="shared" si="0"/>
        <v>0</v>
      </c>
      <c r="E17" s="193"/>
      <c r="F17" s="194"/>
      <c r="G17" s="5"/>
      <c r="H17" s="5"/>
      <c r="I17" s="12"/>
    </row>
    <row r="18" spans="1:9" s="1" customFormat="1" ht="12.75" customHeight="1">
      <c r="A18" s="212" t="s">
        <v>10</v>
      </c>
      <c r="B18" s="24"/>
      <c r="C18" s="32"/>
      <c r="D18" s="181">
        <f t="shared" si="0"/>
        <v>0</v>
      </c>
      <c r="E18" s="193"/>
      <c r="F18" s="222"/>
      <c r="G18" s="63"/>
      <c r="H18" s="63"/>
      <c r="I18" s="64"/>
    </row>
    <row r="19" spans="1:9" s="1" customFormat="1" ht="12.75" customHeight="1">
      <c r="A19" s="185" t="s">
        <v>11</v>
      </c>
      <c r="B19" s="24"/>
      <c r="C19" s="25"/>
      <c r="D19" s="186">
        <f t="shared" si="0"/>
        <v>0</v>
      </c>
      <c r="E19" s="193"/>
      <c r="F19" s="199"/>
      <c r="G19" s="7"/>
      <c r="H19" s="7"/>
      <c r="I19" s="14"/>
    </row>
    <row r="20" spans="1:9" s="1" customFormat="1" ht="12.75" customHeight="1">
      <c r="A20" s="185" t="s">
        <v>12</v>
      </c>
      <c r="B20" s="24"/>
      <c r="C20" s="25"/>
      <c r="D20" s="186">
        <f t="shared" si="0"/>
        <v>0</v>
      </c>
      <c r="E20" s="193"/>
      <c r="F20" s="199"/>
      <c r="G20" s="7"/>
      <c r="H20" s="7"/>
      <c r="I20" s="14"/>
    </row>
    <row r="21" spans="1:9" s="1" customFormat="1" ht="12.75" customHeight="1">
      <c r="A21" s="188" t="s">
        <v>13</v>
      </c>
      <c r="B21" s="26"/>
      <c r="C21" s="27"/>
      <c r="D21" s="189"/>
      <c r="E21" s="200"/>
      <c r="F21" s="201"/>
      <c r="G21" s="8"/>
      <c r="H21" s="8"/>
      <c r="I21" s="15"/>
    </row>
    <row r="22" spans="1:9" s="1" customFormat="1" ht="12.75" customHeight="1">
      <c r="A22" s="183" t="s">
        <v>14</v>
      </c>
      <c r="B22" s="59"/>
      <c r="C22" s="67"/>
      <c r="D22" s="184"/>
      <c r="E22" s="196"/>
      <c r="F22" s="197"/>
      <c r="G22" s="9"/>
      <c r="H22" s="9"/>
      <c r="I22" s="16"/>
    </row>
    <row r="23" spans="1:9" s="1" customFormat="1" ht="12.75" customHeight="1">
      <c r="A23" s="185" t="s">
        <v>15</v>
      </c>
      <c r="B23" s="24"/>
      <c r="C23" s="25"/>
      <c r="D23" s="186">
        <f t="shared" si="0"/>
        <v>0</v>
      </c>
      <c r="E23" s="193"/>
      <c r="F23" s="199"/>
      <c r="G23" s="7"/>
      <c r="H23" s="7"/>
      <c r="I23" s="14"/>
    </row>
    <row r="24" spans="1:9" s="1" customFormat="1" ht="12.75" customHeight="1">
      <c r="A24" s="212" t="s">
        <v>16</v>
      </c>
      <c r="B24" s="24"/>
      <c r="C24" s="25"/>
      <c r="D24" s="186">
        <f t="shared" si="0"/>
        <v>0</v>
      </c>
      <c r="E24" s="193"/>
      <c r="F24" s="222"/>
      <c r="G24" s="63"/>
      <c r="H24" s="63"/>
      <c r="I24" s="64"/>
    </row>
    <row r="25" spans="1:9" s="1" customFormat="1" ht="12.75" customHeight="1">
      <c r="A25" s="212" t="s">
        <v>17</v>
      </c>
      <c r="B25" s="24"/>
      <c r="C25" s="32"/>
      <c r="D25" s="186">
        <f t="shared" si="0"/>
        <v>0</v>
      </c>
      <c r="E25" s="193"/>
      <c r="F25" s="222"/>
      <c r="G25" s="63"/>
      <c r="H25" s="63"/>
      <c r="I25" s="64"/>
    </row>
    <row r="26" spans="1:9" s="1" customFormat="1" ht="12.75" customHeight="1">
      <c r="A26" s="185" t="s">
        <v>18</v>
      </c>
      <c r="B26" s="24"/>
      <c r="C26" s="25"/>
      <c r="D26" s="186">
        <f t="shared" si="0"/>
        <v>0</v>
      </c>
      <c r="E26" s="193"/>
      <c r="F26" s="199"/>
      <c r="G26" s="7"/>
      <c r="H26" s="7"/>
      <c r="I26" s="14"/>
    </row>
    <row r="27" spans="1:9" s="1" customFormat="1" ht="12.75" customHeight="1">
      <c r="A27" s="214" t="s">
        <v>19</v>
      </c>
      <c r="B27" s="65"/>
      <c r="C27" s="66"/>
      <c r="D27" s="215"/>
      <c r="E27" s="223"/>
      <c r="F27" s="224"/>
      <c r="G27" s="10"/>
      <c r="H27" s="10"/>
      <c r="I27" s="11"/>
    </row>
    <row r="28" spans="1:9" s="1" customFormat="1" ht="12.75" customHeight="1">
      <c r="A28" s="188" t="s">
        <v>20</v>
      </c>
      <c r="B28" s="26"/>
      <c r="C28" s="27"/>
      <c r="D28" s="189"/>
      <c r="E28" s="200"/>
      <c r="F28" s="201"/>
      <c r="G28" s="8"/>
      <c r="H28" s="8"/>
      <c r="I28" s="15"/>
    </row>
    <row r="29" spans="1:9" s="1" customFormat="1" ht="12.75" customHeight="1">
      <c r="A29" s="183" t="s">
        <v>21</v>
      </c>
      <c r="B29" s="59"/>
      <c r="C29" s="67"/>
      <c r="D29" s="184"/>
      <c r="E29" s="196"/>
      <c r="F29" s="197"/>
      <c r="G29" s="9"/>
      <c r="H29" s="9"/>
      <c r="I29" s="16"/>
    </row>
    <row r="30" spans="1:9" s="1" customFormat="1" ht="12.75" customHeight="1">
      <c r="A30" s="185" t="s">
        <v>22</v>
      </c>
      <c r="B30" s="24"/>
      <c r="C30" s="25"/>
      <c r="D30" s="186">
        <f t="shared" si="0"/>
        <v>0</v>
      </c>
      <c r="E30" s="193"/>
      <c r="F30" s="199"/>
      <c r="G30" s="7"/>
      <c r="H30" s="7"/>
      <c r="I30" s="14"/>
    </row>
    <row r="31" spans="1:9" s="1" customFormat="1" ht="12.75" customHeight="1">
      <c r="A31" s="212" t="s">
        <v>23</v>
      </c>
      <c r="B31" s="24"/>
      <c r="C31" s="25"/>
      <c r="D31" s="186">
        <f t="shared" si="0"/>
        <v>0</v>
      </c>
      <c r="E31" s="193"/>
      <c r="F31" s="222"/>
      <c r="G31" s="63"/>
      <c r="H31" s="63"/>
      <c r="I31" s="64"/>
    </row>
    <row r="32" spans="1:9" s="1" customFormat="1" ht="12.75" customHeight="1">
      <c r="A32" s="212" t="s">
        <v>24</v>
      </c>
      <c r="B32" s="24"/>
      <c r="C32" s="32"/>
      <c r="D32" s="186">
        <f t="shared" si="0"/>
        <v>0</v>
      </c>
      <c r="E32" s="193"/>
      <c r="F32" s="222"/>
      <c r="G32" s="63"/>
      <c r="H32" s="63"/>
      <c r="I32" s="64"/>
    </row>
    <row r="33" spans="1:9" s="1" customFormat="1" ht="12.75" customHeight="1">
      <c r="A33" s="212" t="s">
        <v>25</v>
      </c>
      <c r="B33" s="24"/>
      <c r="C33" s="25"/>
      <c r="D33" s="213">
        <f t="shared" si="0"/>
        <v>0</v>
      </c>
      <c r="E33" s="193"/>
      <c r="F33" s="221"/>
      <c r="G33" s="63"/>
      <c r="H33" s="63"/>
      <c r="I33" s="64"/>
    </row>
    <row r="34" spans="1:9" s="1" customFormat="1" ht="12.75" customHeight="1">
      <c r="A34" s="185" t="s">
        <v>26</v>
      </c>
      <c r="B34" s="24"/>
      <c r="C34" s="25"/>
      <c r="D34" s="186">
        <f t="shared" si="0"/>
        <v>0</v>
      </c>
      <c r="E34" s="193"/>
      <c r="F34" s="198"/>
      <c r="G34" s="7"/>
      <c r="H34" s="7"/>
      <c r="I34" s="14"/>
    </row>
    <row r="35" spans="1:9" s="1" customFormat="1" ht="12.75" customHeight="1">
      <c r="A35" s="188" t="s">
        <v>27</v>
      </c>
      <c r="B35" s="26"/>
      <c r="C35" s="27"/>
      <c r="D35" s="189"/>
      <c r="E35" s="200"/>
      <c r="F35" s="200"/>
      <c r="G35" s="8"/>
      <c r="H35" s="8"/>
      <c r="I35" s="15"/>
    </row>
    <row r="36" spans="1:9" s="1" customFormat="1" ht="12.75" customHeight="1">
      <c r="A36" s="183" t="s">
        <v>28</v>
      </c>
      <c r="B36" s="59"/>
      <c r="C36" s="67"/>
      <c r="D36" s="184"/>
      <c r="E36" s="196"/>
      <c r="F36" s="196"/>
      <c r="G36" s="9"/>
      <c r="H36" s="9"/>
      <c r="I36" s="16"/>
    </row>
    <row r="37" spans="1:9" s="1" customFormat="1" ht="12.75" customHeight="1">
      <c r="A37" s="212" t="s">
        <v>29</v>
      </c>
      <c r="B37" s="24"/>
      <c r="C37" s="25"/>
      <c r="D37" s="213">
        <f t="shared" si="0"/>
        <v>0</v>
      </c>
      <c r="E37" s="193"/>
      <c r="F37" s="222"/>
      <c r="G37" s="63"/>
      <c r="H37" s="63"/>
      <c r="I37" s="64"/>
    </row>
    <row r="38" spans="1:9" s="1" customFormat="1" ht="12.75" customHeight="1">
      <c r="A38" s="212" t="s">
        <v>30</v>
      </c>
      <c r="B38" s="24"/>
      <c r="C38" s="25"/>
      <c r="D38" s="213">
        <f t="shared" si="0"/>
        <v>0</v>
      </c>
      <c r="E38" s="193"/>
      <c r="F38" s="222"/>
      <c r="G38" s="63"/>
      <c r="H38" s="63"/>
      <c r="I38" s="64"/>
    </row>
    <row r="39" spans="1:9" s="1" customFormat="1" ht="12.75" customHeight="1">
      <c r="A39" s="212" t="s">
        <v>31</v>
      </c>
      <c r="B39" s="24"/>
      <c r="C39" s="32"/>
      <c r="D39" s="213">
        <f t="shared" si="0"/>
        <v>0</v>
      </c>
      <c r="E39" s="193"/>
      <c r="F39" s="222"/>
      <c r="G39" s="63"/>
      <c r="H39" s="63"/>
      <c r="I39" s="64"/>
    </row>
    <row r="40" spans="1:9" s="1" customFormat="1" ht="12.75" customHeight="1">
      <c r="A40" s="212" t="s">
        <v>32</v>
      </c>
      <c r="B40" s="24"/>
      <c r="C40" s="25"/>
      <c r="D40" s="213">
        <f t="shared" si="0"/>
        <v>0</v>
      </c>
      <c r="E40" s="193"/>
      <c r="F40" s="221"/>
      <c r="G40" s="63"/>
      <c r="H40" s="63"/>
      <c r="I40" s="64"/>
    </row>
    <row r="41" spans="1:9" s="1" customFormat="1" ht="12.75" customHeight="1">
      <c r="A41" s="212" t="s">
        <v>33</v>
      </c>
      <c r="B41" s="24"/>
      <c r="C41" s="25"/>
      <c r="D41" s="213">
        <f t="shared" si="0"/>
        <v>0</v>
      </c>
      <c r="E41" s="193"/>
      <c r="F41" s="221"/>
      <c r="G41" s="63"/>
      <c r="H41" s="63"/>
      <c r="I41" s="64"/>
    </row>
    <row r="42" spans="1:9" s="1" customFormat="1" ht="12.75" customHeight="1">
      <c r="A42" s="188" t="s">
        <v>34</v>
      </c>
      <c r="B42" s="26"/>
      <c r="C42" s="27"/>
      <c r="D42" s="189"/>
      <c r="E42" s="200"/>
      <c r="F42" s="200"/>
      <c r="G42" s="8"/>
      <c r="H42" s="8"/>
      <c r="I42" s="15"/>
    </row>
    <row r="43" spans="1:9" s="1" customFormat="1" ht="12.75" customHeight="1" thickBot="1">
      <c r="A43" s="216" t="s">
        <v>35</v>
      </c>
      <c r="B43" s="59"/>
      <c r="C43" s="67"/>
      <c r="D43" s="217"/>
      <c r="E43" s="196"/>
      <c r="F43" s="196"/>
      <c r="G43" s="69"/>
      <c r="H43" s="69"/>
      <c r="I43" s="70"/>
    </row>
    <row r="44" spans="1:9" s="1" customFormat="1" ht="12.75" customHeight="1">
      <c r="A44" s="269" t="s">
        <v>46</v>
      </c>
      <c r="B44" s="270"/>
      <c r="C44" s="271"/>
      <c r="D44" s="264">
        <f>SUM(D13:D43)</f>
        <v>0</v>
      </c>
      <c r="E44" s="264">
        <f>SUM(E13:E43)</f>
        <v>0</v>
      </c>
      <c r="F44" s="264">
        <f>SUM(F13:F43)</f>
        <v>0</v>
      </c>
      <c r="G44" s="275"/>
      <c r="H44" s="275"/>
      <c r="I44" s="276"/>
    </row>
    <row r="45" spans="1:9" s="1" customFormat="1" ht="15.75" customHeight="1" thickBot="1">
      <c r="A45" s="272"/>
      <c r="B45" s="273"/>
      <c r="C45" s="274"/>
      <c r="D45" s="265"/>
      <c r="E45" s="265"/>
      <c r="F45" s="265"/>
      <c r="G45" s="277"/>
      <c r="H45" s="277"/>
      <c r="I45" s="278"/>
    </row>
    <row r="46" spans="1:9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>
      <c r="A47" s="267" t="s">
        <v>49</v>
      </c>
      <c r="B47" s="267"/>
      <c r="C47" s="267"/>
      <c r="D47" s="39"/>
      <c r="E47" s="39"/>
      <c r="F47" s="39"/>
      <c r="G47" s="39"/>
      <c r="H47" s="39"/>
      <c r="I47" s="39"/>
    </row>
    <row r="48" spans="1:9" ht="25.5" customHeight="1">
      <c r="A48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8" s="295"/>
      <c r="C48" s="295"/>
      <c r="D48" s="295"/>
      <c r="E48" s="295"/>
      <c r="F48" s="295"/>
      <c r="G48" s="295"/>
      <c r="H48" s="295"/>
      <c r="I48" s="295"/>
    </row>
    <row r="49" spans="1:9">
      <c r="A49" s="280" t="s">
        <v>75</v>
      </c>
      <c r="B49" s="280"/>
      <c r="C49" s="280"/>
      <c r="D49" s="280"/>
      <c r="E49" s="280"/>
      <c r="F49" s="153">
        <f>$B$55</f>
        <v>0</v>
      </c>
      <c r="G49" s="154" t="s">
        <v>50</v>
      </c>
      <c r="H49" s="135"/>
      <c r="I49" s="155"/>
    </row>
    <row r="50" spans="1:9">
      <c r="A50" s="156"/>
      <c r="B50" s="156"/>
      <c r="C50" s="156"/>
      <c r="D50" s="156"/>
      <c r="E50" s="156"/>
      <c r="F50" s="156"/>
      <c r="G50" s="135"/>
      <c r="H50" s="154"/>
      <c r="I50" s="155"/>
    </row>
    <row r="51" spans="1:9">
      <c r="A51" s="267" t="s">
        <v>49</v>
      </c>
      <c r="B51" s="267"/>
      <c r="C51" s="267"/>
      <c r="D51" s="155"/>
      <c r="E51" s="155"/>
      <c r="F51" s="155"/>
      <c r="G51" s="155"/>
      <c r="H51" s="155"/>
      <c r="I51" s="155"/>
    </row>
    <row r="52" spans="1:9" ht="25.5" customHeight="1">
      <c r="A52" s="295" t="str">
        <f>IF(Január!$A$52="","",Január!$A$52)</f>
        <v/>
      </c>
      <c r="B52" s="295"/>
      <c r="C52" s="295"/>
      <c r="D52" s="295"/>
      <c r="E52" s="295"/>
      <c r="F52" s="295"/>
      <c r="G52" s="295"/>
      <c r="H52" s="295"/>
      <c r="I52" s="295"/>
    </row>
    <row r="53" spans="1:9">
      <c r="A53" s="280" t="s">
        <v>75</v>
      </c>
      <c r="B53" s="280"/>
      <c r="C53" s="280"/>
      <c r="D53" s="280"/>
      <c r="E53" s="280"/>
      <c r="F53" s="153">
        <f>$C$55</f>
        <v>0</v>
      </c>
      <c r="G53" s="154" t="s">
        <v>50</v>
      </c>
      <c r="H53" s="135"/>
      <c r="I53" s="155"/>
    </row>
    <row r="54" spans="1:9">
      <c r="A54" s="154"/>
      <c r="B54" s="154"/>
      <c r="C54" s="154"/>
      <c r="D54" s="154"/>
      <c r="E54" s="154"/>
      <c r="F54" s="155"/>
      <c r="G54" s="155"/>
      <c r="H54" s="155"/>
      <c r="I54" s="155"/>
    </row>
    <row r="55" spans="1:9" ht="25.5">
      <c r="A55" s="38" t="s">
        <v>70</v>
      </c>
      <c r="B55" s="157">
        <f>Január!$B$55</f>
        <v>0</v>
      </c>
      <c r="C55" s="157">
        <f>Január!$C$55</f>
        <v>0</v>
      </c>
      <c r="D55" s="154"/>
      <c r="E55" s="154"/>
      <c r="F55" s="155"/>
      <c r="G55" s="155"/>
      <c r="H55" s="155"/>
      <c r="I55" s="155"/>
    </row>
    <row r="56" spans="1:9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>
      <c r="A58" s="135" t="s">
        <v>42</v>
      </c>
      <c r="B58" s="135"/>
      <c r="C58" s="135"/>
      <c r="D58" s="135"/>
      <c r="E58" s="158"/>
      <c r="F58" s="158"/>
      <c r="G58" s="135"/>
      <c r="H58" s="158"/>
      <c r="I58" s="158"/>
    </row>
    <row r="59" spans="1:9">
      <c r="A59" s="135"/>
      <c r="B59" s="135"/>
      <c r="C59" s="135"/>
      <c r="D59" s="135"/>
      <c r="E59" s="268" t="s">
        <v>71</v>
      </c>
      <c r="F59" s="268"/>
      <c r="G59" s="135"/>
      <c r="H59" s="268" t="s">
        <v>43</v>
      </c>
      <c r="I59" s="268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>
      <c r="A63" s="159" t="s">
        <v>72</v>
      </c>
      <c r="B63" s="159"/>
      <c r="C63" s="159"/>
      <c r="D63" s="160">
        <f>IF(($D$44*$B$55)-$E$44&lt;0,"-"&amp;TEXT(ABS(($D$44*$B$55)-$E$44),"[Ó]:PP"),(($D$44*$B$55)-$E$44))</f>
        <v>0</v>
      </c>
      <c r="E63" s="159"/>
      <c r="F63" s="279" t="str">
        <f>IF(OR(D63="-0:00",D63="0:00",D63&lt;0.001),"Rendben!","Hibás adatok!")</f>
        <v>Rendben!</v>
      </c>
      <c r="G63" s="279"/>
      <c r="H63" s="279"/>
      <c r="I63" s="279"/>
    </row>
    <row r="64" spans="1:9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>
      <c r="A65" s="159" t="s">
        <v>73</v>
      </c>
      <c r="B65" s="159"/>
      <c r="C65" s="159"/>
      <c r="D65" s="160">
        <f>IF(($D$44*$C$55)-$F$44&lt;0,"-"&amp;TEXT(ABS(($D$44*$C$55)-$F$44),"[Ó]:PP"),(($D$44*$C$55)-$F$44))</f>
        <v>0</v>
      </c>
      <c r="E65" s="159"/>
      <c r="F65" s="279" t="str">
        <f>IF(OR(D65="-0:00",D65="0:00",D65&lt;0.001),"Rendben!","Hibás adatok!")</f>
        <v>Rendben!</v>
      </c>
      <c r="G65" s="279"/>
      <c r="H65" s="279"/>
      <c r="I65" s="279"/>
    </row>
  </sheetData>
  <sheetProtection password="D664" sheet="1" objects="1" scenarios="1" selectLockedCells="1"/>
  <mergeCells count="25">
    <mergeCell ref="F63:I63"/>
    <mergeCell ref="F65:I65"/>
    <mergeCell ref="A8:I8"/>
    <mergeCell ref="A9:I9"/>
    <mergeCell ref="A51:C51"/>
    <mergeCell ref="A52:I52"/>
    <mergeCell ref="A53:E53"/>
    <mergeCell ref="E59:F59"/>
    <mergeCell ref="H59:I59"/>
    <mergeCell ref="H11:H12"/>
    <mergeCell ref="D44:D45"/>
    <mergeCell ref="E44:E45"/>
    <mergeCell ref="F44:F45"/>
    <mergeCell ref="G44:I45"/>
    <mergeCell ref="A44:C45"/>
    <mergeCell ref="A11:A12"/>
    <mergeCell ref="G11:G12"/>
    <mergeCell ref="A47:C47"/>
    <mergeCell ref="A48:I48"/>
    <mergeCell ref="A49:E49"/>
    <mergeCell ref="B11:B12"/>
    <mergeCell ref="C11:C12"/>
    <mergeCell ref="D11:D12"/>
    <mergeCell ref="E11:E12"/>
    <mergeCell ref="F11:F12"/>
  </mergeCells>
  <conditionalFormatting sqref="F63:I63">
    <cfRule type="containsText" dxfId="19" priority="2" operator="containsText" text="Rendben!">
      <formula>NOT(ISERROR(SEARCH("Rendben!",F63)))</formula>
    </cfRule>
  </conditionalFormatting>
  <conditionalFormatting sqref="F65:I65">
    <cfRule type="containsText" dxfId="18" priority="1" operator="containsText" text="Rendben!">
      <formula>NOT(ISERROR(SEARCH("Rendben!",F65)))</formula>
    </cfRule>
  </conditionalFormatting>
  <pageMargins left="0.70866141732283472" right="0.70866141732283472" top="0.74803149606299213" bottom="0.15748031496062992" header="0.31496062992125984" footer="0.31496062992125984"/>
  <pageSetup paperSize="9" scale="81" orientation="portrait" r:id="rId1"/>
  <rowBreaks count="1" manualBreakCount="1">
    <brk id="6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A52:I52</xm:sqref>
        </x14:dataValidation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A48:I48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B13" sqref="B13"/>
    </sheetView>
  </sheetViews>
  <sheetFormatPr defaultColWidth="8.85546875" defaultRowHeight="14.25"/>
  <cols>
    <col min="1" max="3" width="10.7109375" style="19" customWidth="1"/>
    <col min="4" max="6" width="9.85546875" style="19" customWidth="1"/>
    <col min="7" max="8" width="17.140625" style="19" customWidth="1"/>
    <col min="9" max="9" width="11.140625" style="19" customWidth="1"/>
    <col min="10" max="16384" width="8.85546875" style="19"/>
  </cols>
  <sheetData>
    <row r="1" spans="1:9" ht="12.75" customHeight="1">
      <c r="A1" s="225"/>
      <c r="B1" s="225"/>
      <c r="C1" s="225"/>
      <c r="D1" s="225"/>
      <c r="E1" s="225"/>
      <c r="F1" s="225"/>
      <c r="G1" s="225"/>
      <c r="H1" s="225"/>
      <c r="I1" s="225"/>
    </row>
    <row r="2" spans="1:9" ht="12.75" customHeight="1">
      <c r="A2" s="225"/>
      <c r="B2" s="225"/>
      <c r="C2" s="225"/>
      <c r="D2" s="225"/>
      <c r="E2" s="225"/>
      <c r="F2" s="225"/>
      <c r="G2" s="135" t="s">
        <v>40</v>
      </c>
      <c r="H2" s="136">
        <f>Január!$H$2</f>
        <v>0</v>
      </c>
      <c r="I2" s="225"/>
    </row>
    <row r="3" spans="1:9" ht="12.75" customHeight="1">
      <c r="A3" s="173"/>
      <c r="B3" s="225"/>
      <c r="C3" s="225"/>
      <c r="D3" s="225"/>
      <c r="E3" s="225"/>
      <c r="F3" s="225"/>
      <c r="G3" s="135" t="s">
        <v>41</v>
      </c>
      <c r="H3" s="136">
        <f>Január!$H$3</f>
        <v>0</v>
      </c>
      <c r="I3" s="225"/>
    </row>
    <row r="4" spans="1:9" ht="12.75" customHeight="1">
      <c r="A4" s="173"/>
      <c r="B4" s="225"/>
      <c r="C4" s="225"/>
      <c r="D4" s="225"/>
      <c r="E4" s="225"/>
      <c r="F4" s="225"/>
      <c r="G4" s="225"/>
      <c r="H4" s="225"/>
      <c r="I4" s="225"/>
    </row>
    <row r="5" spans="1:9" ht="12.75" customHeight="1">
      <c r="A5" s="173"/>
      <c r="B5" s="225"/>
      <c r="C5" s="225"/>
      <c r="D5" s="225"/>
      <c r="E5" s="225"/>
      <c r="F5" s="225"/>
      <c r="G5" s="225"/>
      <c r="H5" s="225"/>
      <c r="I5" s="225"/>
    </row>
    <row r="6" spans="1:9" ht="12.75" customHeight="1">
      <c r="A6" s="225"/>
      <c r="B6" s="225"/>
      <c r="C6" s="225"/>
      <c r="D6" s="225"/>
      <c r="E6" s="225"/>
      <c r="F6" s="225"/>
      <c r="G6" s="225"/>
      <c r="H6" s="225"/>
      <c r="I6" s="225"/>
    </row>
    <row r="7" spans="1:9" ht="12.75" customHeight="1">
      <c r="A7" s="138" t="str">
        <f>Január!$A$7</f>
        <v>v1</v>
      </c>
      <c r="B7" s="225"/>
      <c r="C7" s="225"/>
      <c r="D7" s="225"/>
      <c r="E7" s="225"/>
      <c r="F7" s="225"/>
      <c r="G7" s="225"/>
      <c r="H7" s="225"/>
      <c r="I7" s="225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79</v>
      </c>
      <c r="B9" s="251"/>
      <c r="C9" s="251"/>
      <c r="D9" s="251"/>
      <c r="E9" s="251"/>
      <c r="F9" s="251"/>
      <c r="G9" s="251"/>
      <c r="H9" s="251"/>
      <c r="I9" s="251"/>
    </row>
    <row r="10" spans="1:9" ht="15" thickBot="1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9" ht="12.75" customHeight="1">
      <c r="A11" s="252" t="s">
        <v>0</v>
      </c>
      <c r="B11" s="312" t="s">
        <v>38</v>
      </c>
      <c r="C11" s="312" t="s">
        <v>39</v>
      </c>
      <c r="D11" s="313" t="s">
        <v>45</v>
      </c>
      <c r="E11" s="258" t="s">
        <v>47</v>
      </c>
      <c r="F11" s="258" t="s">
        <v>48</v>
      </c>
      <c r="G11" s="312" t="s">
        <v>1</v>
      </c>
      <c r="H11" s="315" t="s">
        <v>2</v>
      </c>
      <c r="I11" s="175" t="s">
        <v>3</v>
      </c>
    </row>
    <row r="12" spans="1:9" ht="30" customHeight="1" thickBot="1">
      <c r="A12" s="253"/>
      <c r="B12" s="257"/>
      <c r="C12" s="257"/>
      <c r="D12" s="314"/>
      <c r="E12" s="259"/>
      <c r="F12" s="259"/>
      <c r="G12" s="257"/>
      <c r="H12" s="261"/>
      <c r="I12" s="176" t="s">
        <v>4</v>
      </c>
    </row>
    <row r="13" spans="1:9" s="21" customFormat="1" ht="12.75" customHeight="1">
      <c r="A13" s="202" t="s">
        <v>5</v>
      </c>
      <c r="B13" s="82"/>
      <c r="C13" s="83"/>
      <c r="D13" s="203">
        <f t="shared" ref="D13:D42" si="0">MOD(C13-B13,1)</f>
        <v>0</v>
      </c>
      <c r="E13" s="206"/>
      <c r="F13" s="206"/>
      <c r="G13" s="80"/>
      <c r="H13" s="72"/>
      <c r="I13" s="73"/>
    </row>
    <row r="14" spans="1:9" s="21" customFormat="1" ht="12.75" customHeight="1">
      <c r="A14" s="143" t="s">
        <v>6</v>
      </c>
      <c r="B14" s="61"/>
      <c r="C14" s="84"/>
      <c r="D14" s="144">
        <f t="shared" si="0"/>
        <v>0</v>
      </c>
      <c r="E14" s="164"/>
      <c r="F14" s="164"/>
      <c r="G14" s="53"/>
      <c r="H14" s="40"/>
      <c r="I14" s="48"/>
    </row>
    <row r="15" spans="1:9" s="21" customFormat="1" ht="12.75" customHeight="1">
      <c r="A15" s="143" t="s">
        <v>7</v>
      </c>
      <c r="B15" s="61"/>
      <c r="C15" s="84"/>
      <c r="D15" s="144">
        <f t="shared" si="0"/>
        <v>0</v>
      </c>
      <c r="E15" s="164"/>
      <c r="F15" s="164"/>
      <c r="G15" s="53"/>
      <c r="H15" s="40"/>
      <c r="I15" s="48"/>
    </row>
    <row r="16" spans="1:9" s="21" customFormat="1" ht="12.75" customHeight="1">
      <c r="A16" s="143" t="s">
        <v>8</v>
      </c>
      <c r="B16" s="61"/>
      <c r="C16" s="84"/>
      <c r="D16" s="144">
        <f t="shared" si="0"/>
        <v>0</v>
      </c>
      <c r="E16" s="164"/>
      <c r="F16" s="164"/>
      <c r="G16" s="53"/>
      <c r="H16" s="40"/>
      <c r="I16" s="48"/>
    </row>
    <row r="17" spans="1:9" s="21" customFormat="1" ht="12.75" customHeight="1">
      <c r="A17" s="143" t="s">
        <v>9</v>
      </c>
      <c r="B17" s="61"/>
      <c r="C17" s="84"/>
      <c r="D17" s="144">
        <f t="shared" si="0"/>
        <v>0</v>
      </c>
      <c r="E17" s="164"/>
      <c r="F17" s="164"/>
      <c r="G17" s="53"/>
      <c r="H17" s="40"/>
      <c r="I17" s="48"/>
    </row>
    <row r="18" spans="1:9" s="21" customFormat="1" ht="12.75" customHeight="1">
      <c r="A18" s="147" t="s">
        <v>10</v>
      </c>
      <c r="B18" s="26"/>
      <c r="C18" s="85"/>
      <c r="D18" s="148"/>
      <c r="E18" s="168"/>
      <c r="F18" s="168"/>
      <c r="G18" s="6"/>
      <c r="H18" s="74"/>
      <c r="I18" s="75"/>
    </row>
    <row r="19" spans="1:9" s="21" customFormat="1" ht="12.75" customHeight="1">
      <c r="A19" s="145" t="s">
        <v>11</v>
      </c>
      <c r="B19" s="59"/>
      <c r="C19" s="86"/>
      <c r="D19" s="146"/>
      <c r="E19" s="166"/>
      <c r="F19" s="166"/>
      <c r="G19" s="52"/>
      <c r="H19" s="42"/>
      <c r="I19" s="47"/>
    </row>
    <row r="20" spans="1:9" s="21" customFormat="1" ht="12.75" customHeight="1">
      <c r="A20" s="143" t="s">
        <v>12</v>
      </c>
      <c r="B20" s="61"/>
      <c r="C20" s="84"/>
      <c r="D20" s="144">
        <f t="shared" si="0"/>
        <v>0</v>
      </c>
      <c r="E20" s="164"/>
      <c r="F20" s="164"/>
      <c r="G20" s="53"/>
      <c r="H20" s="40"/>
      <c r="I20" s="48"/>
    </row>
    <row r="21" spans="1:9" s="21" customFormat="1" ht="12.75" customHeight="1">
      <c r="A21" s="143" t="s">
        <v>13</v>
      </c>
      <c r="B21" s="61"/>
      <c r="C21" s="84"/>
      <c r="D21" s="144">
        <f t="shared" si="0"/>
        <v>0</v>
      </c>
      <c r="E21" s="164"/>
      <c r="F21" s="164"/>
      <c r="G21" s="53"/>
      <c r="H21" s="40"/>
      <c r="I21" s="48"/>
    </row>
    <row r="22" spans="1:9" s="21" customFormat="1" ht="12.75" customHeight="1">
      <c r="A22" s="143" t="s">
        <v>14</v>
      </c>
      <c r="B22" s="61"/>
      <c r="C22" s="84"/>
      <c r="D22" s="144">
        <f t="shared" si="0"/>
        <v>0</v>
      </c>
      <c r="E22" s="164"/>
      <c r="F22" s="164"/>
      <c r="G22" s="53"/>
      <c r="H22" s="40"/>
      <c r="I22" s="48"/>
    </row>
    <row r="23" spans="1:9" s="21" customFormat="1" ht="12.75" customHeight="1">
      <c r="A23" s="143" t="s">
        <v>15</v>
      </c>
      <c r="B23" s="61"/>
      <c r="C23" s="84"/>
      <c r="D23" s="144">
        <f t="shared" si="0"/>
        <v>0</v>
      </c>
      <c r="E23" s="164"/>
      <c r="F23" s="164"/>
      <c r="G23" s="53"/>
      <c r="H23" s="40"/>
      <c r="I23" s="48"/>
    </row>
    <row r="24" spans="1:9" s="21" customFormat="1" ht="12.75" customHeight="1">
      <c r="A24" s="143" t="s">
        <v>16</v>
      </c>
      <c r="B24" s="61"/>
      <c r="C24" s="84"/>
      <c r="D24" s="144">
        <f t="shared" si="0"/>
        <v>0</v>
      </c>
      <c r="E24" s="164"/>
      <c r="F24" s="164"/>
      <c r="G24" s="53"/>
      <c r="H24" s="40"/>
      <c r="I24" s="48"/>
    </row>
    <row r="25" spans="1:9" s="21" customFormat="1" ht="12.75" customHeight="1">
      <c r="A25" s="147" t="s">
        <v>17</v>
      </c>
      <c r="B25" s="26"/>
      <c r="C25" s="85"/>
      <c r="D25" s="148"/>
      <c r="E25" s="168"/>
      <c r="F25" s="168"/>
      <c r="G25" s="6"/>
      <c r="H25" s="41"/>
      <c r="I25" s="46"/>
    </row>
    <row r="26" spans="1:9" s="21" customFormat="1" ht="12.75" customHeight="1">
      <c r="A26" s="145" t="s">
        <v>18</v>
      </c>
      <c r="B26" s="59"/>
      <c r="C26" s="86"/>
      <c r="D26" s="146"/>
      <c r="E26" s="166"/>
      <c r="F26" s="166"/>
      <c r="G26" s="52"/>
      <c r="H26" s="42"/>
      <c r="I26" s="47"/>
    </row>
    <row r="27" spans="1:9" s="21" customFormat="1" ht="12.75" customHeight="1">
      <c r="A27" s="143" t="s">
        <v>19</v>
      </c>
      <c r="B27" s="61"/>
      <c r="C27" s="84"/>
      <c r="D27" s="144">
        <f t="shared" si="0"/>
        <v>0</v>
      </c>
      <c r="E27" s="164"/>
      <c r="F27" s="164"/>
      <c r="G27" s="53"/>
      <c r="H27" s="40"/>
      <c r="I27" s="48"/>
    </row>
    <row r="28" spans="1:9" s="21" customFormat="1" ht="12.75" customHeight="1">
      <c r="A28" s="143" t="s">
        <v>20</v>
      </c>
      <c r="B28" s="61"/>
      <c r="C28" s="84"/>
      <c r="D28" s="144">
        <f t="shared" si="0"/>
        <v>0</v>
      </c>
      <c r="E28" s="164"/>
      <c r="F28" s="164"/>
      <c r="G28" s="53"/>
      <c r="H28" s="40"/>
      <c r="I28" s="48"/>
    </row>
    <row r="29" spans="1:9" s="21" customFormat="1" ht="12.75" customHeight="1">
      <c r="A29" s="143" t="s">
        <v>21</v>
      </c>
      <c r="B29" s="61"/>
      <c r="C29" s="84"/>
      <c r="D29" s="144">
        <f t="shared" si="0"/>
        <v>0</v>
      </c>
      <c r="E29" s="164"/>
      <c r="F29" s="164"/>
      <c r="G29" s="53"/>
      <c r="H29" s="40"/>
      <c r="I29" s="48"/>
    </row>
    <row r="30" spans="1:9" s="21" customFormat="1" ht="12.75" customHeight="1">
      <c r="A30" s="143" t="s">
        <v>22</v>
      </c>
      <c r="B30" s="61"/>
      <c r="C30" s="84"/>
      <c r="D30" s="144">
        <f t="shared" si="0"/>
        <v>0</v>
      </c>
      <c r="E30" s="164"/>
      <c r="F30" s="164"/>
      <c r="G30" s="53"/>
      <c r="H30" s="40"/>
      <c r="I30" s="48"/>
    </row>
    <row r="31" spans="1:9" s="21" customFormat="1" ht="12.75" customHeight="1">
      <c r="A31" s="149" t="s">
        <v>23</v>
      </c>
      <c r="B31" s="65"/>
      <c r="C31" s="87"/>
      <c r="D31" s="150"/>
      <c r="E31" s="170"/>
      <c r="F31" s="170"/>
      <c r="G31" s="81"/>
      <c r="H31" s="76"/>
      <c r="I31" s="77"/>
    </row>
    <row r="32" spans="1:9" s="21" customFormat="1" ht="12.75" customHeight="1">
      <c r="A32" s="147" t="s">
        <v>24</v>
      </c>
      <c r="B32" s="26"/>
      <c r="C32" s="85"/>
      <c r="D32" s="148"/>
      <c r="E32" s="168"/>
      <c r="F32" s="168"/>
      <c r="G32" s="6"/>
      <c r="H32" s="41"/>
      <c r="I32" s="46"/>
    </row>
    <row r="33" spans="1:9" s="21" customFormat="1" ht="12.75" customHeight="1">
      <c r="A33" s="145" t="s">
        <v>25</v>
      </c>
      <c r="B33" s="59"/>
      <c r="C33" s="86"/>
      <c r="D33" s="146"/>
      <c r="E33" s="166"/>
      <c r="F33" s="166"/>
      <c r="G33" s="52"/>
      <c r="H33" s="42"/>
      <c r="I33" s="47"/>
    </row>
    <row r="34" spans="1:9" s="21" customFormat="1" ht="12.75" customHeight="1">
      <c r="A34" s="149" t="s">
        <v>26</v>
      </c>
      <c r="B34" s="65"/>
      <c r="C34" s="87"/>
      <c r="D34" s="150"/>
      <c r="E34" s="170"/>
      <c r="F34" s="170"/>
      <c r="G34" s="81"/>
      <c r="H34" s="76"/>
      <c r="I34" s="77"/>
    </row>
    <row r="35" spans="1:9" s="21" customFormat="1" ht="12.75" customHeight="1">
      <c r="A35" s="143" t="s">
        <v>27</v>
      </c>
      <c r="B35" s="61"/>
      <c r="C35" s="84"/>
      <c r="D35" s="144">
        <f t="shared" si="0"/>
        <v>0</v>
      </c>
      <c r="E35" s="164"/>
      <c r="F35" s="164"/>
      <c r="G35" s="53"/>
      <c r="H35" s="40"/>
      <c r="I35" s="48"/>
    </row>
    <row r="36" spans="1:9" s="21" customFormat="1" ht="12.75" customHeight="1">
      <c r="A36" s="143" t="s">
        <v>28</v>
      </c>
      <c r="B36" s="61"/>
      <c r="C36" s="84"/>
      <c r="D36" s="144">
        <f t="shared" si="0"/>
        <v>0</v>
      </c>
      <c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   <c r="B37" s="61"/>
      <c r="C37" s="84"/>
      <c r="D37" s="144">
        <f t="shared" si="0"/>
        <v>0</v>
      </c>
      <c r="E37" s="164"/>
      <c r="F37" s="164"/>
      <c r="G37" s="53"/>
      <c r="H37" s="40"/>
      <c r="I37" s="48"/>
    </row>
    <row r="38" spans="1:9" s="21" customFormat="1" ht="12.75" customHeight="1">
      <c r="A38" s="143" t="s">
        <v>30</v>
      </c>
      <c r="B38" s="61"/>
      <c r="C38" s="84"/>
      <c r="D38" s="144">
        <f t="shared" si="0"/>
        <v>0</v>
      </c>
      <c r="E38" s="164"/>
      <c r="F38" s="164"/>
      <c r="G38" s="53"/>
      <c r="H38" s="40"/>
      <c r="I38" s="48"/>
    </row>
    <row r="39" spans="1:9" s="21" customFormat="1" ht="12.75" customHeight="1">
      <c r="A39" s="147" t="s">
        <v>31</v>
      </c>
      <c r="B39" s="26"/>
      <c r="C39" s="85"/>
      <c r="D39" s="148"/>
      <c r="E39" s="168"/>
      <c r="F39" s="168"/>
      <c r="G39" s="6"/>
      <c r="H39" s="41"/>
      <c r="I39" s="46"/>
    </row>
    <row r="40" spans="1:9" s="21" customFormat="1" ht="12.75" customHeight="1">
      <c r="A40" s="145" t="s">
        <v>32</v>
      </c>
      <c r="B40" s="59"/>
      <c r="C40" s="86"/>
      <c r="D40" s="146"/>
      <c r="E40" s="166"/>
      <c r="F40" s="166"/>
      <c r="G40" s="52"/>
      <c r="H40" s="42"/>
      <c r="I40" s="47"/>
    </row>
    <row r="41" spans="1:9" s="21" customFormat="1" ht="12.75" customHeight="1">
      <c r="A41" s="143" t="s">
        <v>33</v>
      </c>
      <c r="B41" s="61"/>
      <c r="C41" s="84"/>
      <c r="D41" s="144">
        <f t="shared" si="0"/>
        <v>0</v>
      </c>
      <c r="E41" s="164"/>
      <c r="F41" s="164"/>
      <c r="G41" s="53"/>
      <c r="H41" s="40"/>
      <c r="I41" s="48"/>
    </row>
    <row r="42" spans="1:9" s="21" customFormat="1" ht="12.75" customHeight="1" thickBot="1">
      <c r="A42" s="151" t="s">
        <v>34</v>
      </c>
      <c r="B42" s="35"/>
      <c r="C42" s="88"/>
      <c r="D42" s="152">
        <f t="shared" si="0"/>
        <v>0</v>
      </c>
      <c r="E42" s="172"/>
      <c r="F42" s="172"/>
      <c r="G42" s="17"/>
      <c r="H42" s="78"/>
      <c r="I42" s="79"/>
    </row>
    <row r="43" spans="1:9" s="21" customFormat="1" ht="12.75" customHeight="1">
      <c r="A43" s="316" t="s">
        <v>46</v>
      </c>
      <c r="B43" s="270"/>
      <c r="C43" s="270"/>
      <c r="D43" s="264">
        <f>SUM(D13:D42)</f>
        <v>0</v>
      </c>
      <c r="E43" s="264">
        <f>SUM(E13:E42)</f>
        <v>0</v>
      </c>
      <c r="F43" s="264">
        <f>SUM(F13:F42)</f>
        <v>0</v>
      </c>
      <c r="G43" s="275"/>
      <c r="H43" s="275"/>
      <c r="I43" s="276"/>
    </row>
    <row r="44" spans="1:9" s="21" customFormat="1" ht="15.75" customHeight="1" thickBot="1">
      <c r="A44" s="317"/>
      <c r="B44" s="273"/>
      <c r="C44" s="273"/>
      <c r="D44" s="265"/>
      <c r="E44" s="265"/>
      <c r="F44" s="265"/>
      <c r="G44" s="277"/>
      <c r="H44" s="277"/>
      <c r="I44" s="278"/>
    </row>
    <row r="45" spans="1:9">
      <c r="A45" s="225"/>
      <c r="B45" s="225"/>
      <c r="C45" s="225"/>
      <c r="D45" s="225"/>
      <c r="E45" s="225"/>
      <c r="F45" s="225"/>
      <c r="G45" s="225"/>
      <c r="H45" s="225"/>
      <c r="I45" s="225"/>
    </row>
    <row r="46" spans="1:9">
      <c r="A46" s="267" t="s">
        <v>49</v>
      </c>
      <c r="B46" s="267"/>
      <c r="C46" s="267"/>
      <c r="D46" s="39"/>
      <c r="E46" s="39"/>
      <c r="F46" s="39"/>
      <c r="G46" s="39"/>
      <c r="H46" s="39"/>
      <c r="I46" s="39"/>
    </row>
    <row r="47" spans="1:9" ht="25.5" customHeight="1">
      <c r="A47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7" s="295"/>
      <c r="C47" s="295"/>
      <c r="D47" s="295"/>
      <c r="E47" s="295"/>
      <c r="F47" s="295"/>
      <c r="G47" s="295"/>
      <c r="H47" s="295"/>
      <c r="I47" s="295"/>
    </row>
    <row r="48" spans="1:9">
      <c r="A48" s="280" t="s">
        <v>75</v>
      </c>
      <c r="B48" s="280"/>
      <c r="C48" s="280"/>
      <c r="D48" s="280"/>
      <c r="E48" s="280"/>
      <c r="F48" s="153">
        <f>$B$54</f>
        <v>0</v>
      </c>
      <c r="G48" s="154" t="s">
        <v>50</v>
      </c>
      <c r="H48" s="135"/>
      <c r="I48" s="155"/>
    </row>
    <row r="49" spans="1:9">
      <c r="A49" s="156"/>
      <c r="B49" s="156"/>
      <c r="C49" s="156"/>
      <c r="D49" s="156"/>
      <c r="E49" s="156"/>
      <c r="F49" s="156"/>
      <c r="G49" s="135"/>
      <c r="H49" s="154"/>
      <c r="I49" s="155"/>
    </row>
    <row r="50" spans="1:9">
      <c r="A50" s="267" t="s">
        <v>49</v>
      </c>
      <c r="B50" s="267"/>
      <c r="C50" s="267"/>
      <c r="D50" s="155"/>
      <c r="E50" s="155"/>
      <c r="F50" s="155"/>
      <c r="G50" s="155"/>
      <c r="H50" s="155"/>
      <c r="I50" s="155"/>
    </row>
    <row r="51" spans="1:9" ht="25.5" customHeight="1">
      <c r="A51" s="295" t="str">
        <f>IF(Január!$A$52="","",Január!$A$52)</f>
        <v/>
      </c>
      <c r="B51" s="295"/>
      <c r="C51" s="295"/>
      <c r="D51" s="295"/>
      <c r="E51" s="295"/>
      <c r="F51" s="295"/>
      <c r="G51" s="295"/>
      <c r="H51" s="295"/>
      <c r="I51" s="295"/>
    </row>
    <row r="52" spans="1:9">
      <c r="A52" s="280" t="s">
        <v>75</v>
      </c>
      <c r="B52" s="280"/>
      <c r="C52" s="280"/>
      <c r="D52" s="280"/>
      <c r="E52" s="280"/>
      <c r="F52" s="153">
        <f>$C$54</f>
        <v>0</v>
      </c>
      <c r="G52" s="154" t="s">
        <v>50</v>
      </c>
      <c r="H52" s="135"/>
      <c r="I52" s="155"/>
    </row>
    <row r="53" spans="1:9">
      <c r="A53" s="154"/>
      <c r="B53" s="154"/>
      <c r="C53" s="154"/>
      <c r="D53" s="154"/>
      <c r="E53" s="154"/>
      <c r="F53" s="155"/>
      <c r="G53" s="155"/>
      <c r="H53" s="155"/>
      <c r="I53" s="155"/>
    </row>
    <row r="54" spans="1:9" ht="25.5">
      <c r="A54" s="38" t="s">
        <v>70</v>
      </c>
      <c r="B54" s="157">
        <f>Január!$B$55</f>
        <v>0</v>
      </c>
      <c r="C54" s="157">
        <f>Január!$C$55</f>
        <v>0</v>
      </c>
      <c r="D54" s="154"/>
      <c r="E54" s="154"/>
      <c r="F54" s="155"/>
      <c r="G54" s="155"/>
      <c r="H54" s="155"/>
      <c r="I54" s="155"/>
    </row>
    <row r="55" spans="1:9">
      <c r="A55" s="135"/>
      <c r="B55" s="135"/>
      <c r="C55" s="135"/>
      <c r="D55" s="135"/>
      <c r="E55" s="135"/>
      <c r="F55" s="135"/>
      <c r="G55" s="135"/>
      <c r="H55" s="135"/>
      <c r="I55" s="135"/>
    </row>
    <row r="56" spans="1:9" ht="15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>
      <c r="A57" s="135" t="s">
        <v>42</v>
      </c>
      <c r="B57" s="135"/>
      <c r="C57" s="135"/>
      <c r="D57" s="135"/>
      <c r="E57" s="158"/>
      <c r="F57" s="158"/>
      <c r="G57" s="135"/>
      <c r="H57" s="158"/>
      <c r="I57" s="158"/>
    </row>
    <row r="58" spans="1:9">
      <c r="A58" s="135"/>
      <c r="B58" s="135"/>
      <c r="C58" s="135"/>
      <c r="D58" s="135"/>
      <c r="E58" s="268" t="s">
        <v>71</v>
      </c>
      <c r="F58" s="268"/>
      <c r="G58" s="135"/>
      <c r="H58" s="268" t="s">
        <v>43</v>
      </c>
      <c r="I58" s="268"/>
    </row>
    <row r="59" spans="1:9">
      <c r="A59" s="135"/>
      <c r="B59" s="135"/>
      <c r="C59" s="135"/>
      <c r="D59" s="135"/>
      <c r="E59" s="135"/>
      <c r="F59" s="135"/>
      <c r="G59" s="135"/>
      <c r="H59" s="135"/>
      <c r="I59" s="135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59" t="s">
        <v>72</v>
      </c>
      <c r="B62" s="159"/>
      <c r="C62" s="159"/>
      <c r="D62" s="160">
        <f>IF(($D$43*$B$54)-$E$43&lt;0,"-"&amp;TEXT(ABS(($D$43*$B$54)-$E$43),"[Ó]:PP"),(($D$43*$B$54)-$E$43))</f>
        <v>0</v>
      </c>
      <c r="E62" s="159"/>
      <c r="F62" s="279" t="str">
        <f>IF(OR(D62="-0:00",D62="0:00",D62&lt;0.001),"Rendben!","Hibás adatok!")</f>
        <v>Rendben!</v>
      </c>
      <c r="G62" s="279"/>
      <c r="H62" s="279"/>
      <c r="I62" s="279"/>
    </row>
    <row r="63" spans="1:9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>
      <c r="A64" s="159" t="s">
        <v>73</v>
      </c>
      <c r="B64" s="159"/>
      <c r="C64" s="159"/>
      <c r="D64" s="160">
        <f>IF(($D$43*$C$54)-$F$43&lt;0,"-"&amp;TEXT(ABS(($D$43*$C$54)-$F$43),"[Ó]:PP"),(($D$43*$C$54)-$F$43))</f>
        <v>0</v>
      </c>
      <c r="E64" s="159"/>
      <c r="F64" s="279" t="str">
        <f>IF(OR(D64="-0:00",D64="0:00",D64&lt;0.001),"Rendben!","Hibás adatok!")</f>
        <v>Rendben!</v>
      </c>
      <c r="G64" s="279"/>
      <c r="H64" s="279"/>
      <c r="I64" s="279"/>
    </row>
  </sheetData>
  <sheetProtection password="D664" sheet="1" objects="1" scenarios="1" selectLockedCells="1"/>
  <mergeCells count="25">
    <mergeCell ref="A43:C44"/>
    <mergeCell ref="G43:I44"/>
    <mergeCell ref="D43:D44"/>
    <mergeCell ref="E43:E44"/>
    <mergeCell ref="F43:F44"/>
    <mergeCell ref="F64:I64"/>
    <mergeCell ref="A46:C46"/>
    <mergeCell ref="A47:I47"/>
    <mergeCell ref="A48:E48"/>
    <mergeCell ref="A50:C50"/>
    <mergeCell ref="A51:I51"/>
    <mergeCell ref="A52:E52"/>
    <mergeCell ref="E58:F58"/>
    <mergeCell ref="H58:I58"/>
    <mergeCell ref="F62:I62"/>
    <mergeCell ref="A8:I8"/>
    <mergeCell ref="A9:I9"/>
    <mergeCell ref="A11:A12"/>
    <mergeCell ref="B11:B12"/>
    <mergeCell ref="C11:C12"/>
    <mergeCell ref="D11:D12"/>
    <mergeCell ref="G11:G12"/>
    <mergeCell ref="H11:H12"/>
    <mergeCell ref="E11:E12"/>
    <mergeCell ref="F11:F12"/>
  </mergeCells>
  <conditionalFormatting sqref="F62:I62">
    <cfRule type="containsText" dxfId="17" priority="2" operator="containsText" text="Rendben!">
      <formula>NOT(ISERROR(SEARCH("Rendben!",F62)))</formula>
    </cfRule>
  </conditionalFormatting>
  <conditionalFormatting sqref="F64:I64">
    <cfRule type="containsText" dxfId="16" priority="1" operator="containsText" text="Rendben!">
      <formula>NOT(ISERROR(SEARCH("Rendben!",F64)))</formula>
    </cfRule>
  </conditionalFormatting>
  <pageMargins left="0.70866141732283472" right="0.70866141732283472" top="0.74803149606299213" bottom="0" header="0.31496062992125984" footer="0.31496062992125984"/>
  <pageSetup paperSize="9" scale="8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A47:I47</xm:sqref>
        </x14:dataValidation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A51:I51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B13" sqref="B13"/>
    </sheetView>
  </sheetViews>
  <sheetFormatPr defaultColWidth="8.85546875" defaultRowHeight="15"/>
  <cols>
    <col min="1" max="3" width="10.7109375" customWidth="1"/>
    <col min="4" max="6" width="9.85546875" customWidth="1"/>
    <col min="7" max="8" width="17.140625" customWidth="1"/>
    <col min="9" max="9" width="11.140625" customWidth="1"/>
  </cols>
  <sheetData>
    <row r="1" spans="1:9" ht="12.75" customHeight="1">
      <c r="A1" s="226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9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9" ht="12.75" customHeight="1">
      <c r="A4" s="137"/>
      <c r="B4" s="134"/>
      <c r="C4" s="134"/>
      <c r="D4" s="134"/>
      <c r="E4" s="134"/>
      <c r="F4" s="134"/>
      <c r="G4" s="134"/>
      <c r="H4" s="134"/>
      <c r="I4" s="134"/>
    </row>
    <row r="5" spans="1:9" ht="12.75" customHeigh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2.75" customHeight="1">
      <c r="A6" s="137"/>
      <c r="B6" s="134"/>
      <c r="C6" s="134"/>
      <c r="D6" s="134"/>
      <c r="E6" s="134"/>
      <c r="F6" s="134"/>
      <c r="G6" s="207"/>
      <c r="H6" s="208"/>
      <c r="I6" s="134"/>
    </row>
    <row r="7" spans="1:9" ht="12.75" customHeight="1">
      <c r="A7" s="138" t="str">
        <f>Január!$A$7</f>
        <v>v1</v>
      </c>
      <c r="B7" s="134"/>
      <c r="C7" s="134"/>
      <c r="D7" s="134"/>
      <c r="E7" s="134"/>
      <c r="F7" s="134"/>
      <c r="G7" s="207"/>
      <c r="H7" s="208"/>
      <c r="I7" s="134"/>
    </row>
    <row r="8" spans="1:9" ht="20.25">
      <c r="A8" s="318" t="s">
        <v>37</v>
      </c>
      <c r="B8" s="318"/>
      <c r="C8" s="318"/>
      <c r="D8" s="318"/>
      <c r="E8" s="318"/>
      <c r="F8" s="318"/>
      <c r="G8" s="318"/>
      <c r="H8" s="318"/>
      <c r="I8" s="318"/>
    </row>
    <row r="9" spans="1:9" ht="18">
      <c r="A9" s="319" t="s">
        <v>80</v>
      </c>
      <c r="B9" s="319"/>
      <c r="C9" s="319"/>
      <c r="D9" s="319"/>
      <c r="E9" s="319"/>
      <c r="F9" s="319"/>
      <c r="G9" s="319"/>
      <c r="H9" s="319"/>
      <c r="I9" s="319"/>
    </row>
    <row r="10" spans="1:9" ht="15.75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12.75" customHeight="1">
      <c r="A11" s="320" t="s">
        <v>0</v>
      </c>
      <c r="B11" s="322" t="s">
        <v>38</v>
      </c>
      <c r="C11" s="285" t="s">
        <v>39</v>
      </c>
      <c r="D11" s="291" t="s">
        <v>45</v>
      </c>
      <c r="E11" s="291" t="s">
        <v>47</v>
      </c>
      <c r="F11" s="291" t="s">
        <v>48</v>
      </c>
      <c r="G11" s="322" t="s">
        <v>1</v>
      </c>
      <c r="H11" s="289" t="s">
        <v>2</v>
      </c>
      <c r="I11" s="139" t="s">
        <v>3</v>
      </c>
    </row>
    <row r="12" spans="1:9" ht="30" customHeight="1" thickBot="1">
      <c r="A12" s="321"/>
      <c r="B12" s="323"/>
      <c r="C12" s="286"/>
      <c r="D12" s="292"/>
      <c r="E12" s="292"/>
      <c r="F12" s="292"/>
      <c r="G12" s="323"/>
      <c r="H12" s="290"/>
      <c r="I12" s="140" t="s">
        <v>4</v>
      </c>
    </row>
    <row r="13" spans="1:9" s="1" customFormat="1" ht="12.75" customHeight="1">
      <c r="A13" s="177" t="s">
        <v>5</v>
      </c>
      <c r="B13" s="22"/>
      <c r="C13" s="106"/>
      <c r="D13" s="179" t="str">
        <f>IF(AND(B13&lt;&gt;"",C13&lt;&gt;""),IF(C13&gt;B13,C13-B13,TIMEVALUE("23:59")+TIMEVALUE("00:01")-B13+C13),"")</f>
        <v/>
      </c>
      <c r="E13" s="191"/>
      <c r="F13" s="191"/>
      <c r="G13" s="10"/>
      <c r="H13" s="89"/>
      <c r="I13" s="90"/>
    </row>
    <row r="14" spans="1:9" s="1" customFormat="1" ht="12.75" customHeight="1">
      <c r="A14" s="143" t="s">
        <v>6</v>
      </c>
      <c r="B14" s="61"/>
      <c r="C14" s="84"/>
      <c r="D14" s="144">
        <f t="shared" ref="D14:D43" si="0">MOD(C14-B14,1)</f>
        <v>0</v>
      </c>
      <c r="E14" s="164"/>
      <c r="F14" s="164"/>
      <c r="G14" s="53"/>
      <c r="H14" s="40"/>
      <c r="I14" s="48"/>
    </row>
    <row r="15" spans="1:9" s="1" customFormat="1" ht="12.75" customHeight="1">
      <c r="A15" s="143" t="s">
        <v>7</v>
      </c>
      <c r="B15" s="61"/>
      <c r="C15" s="84"/>
      <c r="D15" s="144">
        <f t="shared" si="0"/>
        <v>0</v>
      </c>
      <c r="E15" s="164"/>
      <c r="F15" s="164"/>
      <c r="G15" s="53"/>
      <c r="H15" s="40"/>
      <c r="I15" s="48"/>
    </row>
    <row r="16" spans="1:9" s="1" customFormat="1" ht="12.75" customHeight="1">
      <c r="A16" s="147" t="s">
        <v>8</v>
      </c>
      <c r="B16" s="26"/>
      <c r="C16" s="85"/>
      <c r="D16" s="148"/>
      <c r="E16" s="168"/>
      <c r="F16" s="168"/>
      <c r="G16" s="6"/>
      <c r="H16" s="41"/>
      <c r="I16" s="46"/>
    </row>
    <row r="17" spans="1:9" s="1" customFormat="1" ht="12.75" customHeight="1">
      <c r="A17" s="145" t="s">
        <v>9</v>
      </c>
      <c r="B17" s="59"/>
      <c r="C17" s="86"/>
      <c r="D17" s="146"/>
      <c r="E17" s="166"/>
      <c r="F17" s="166"/>
      <c r="G17" s="52"/>
      <c r="H17" s="42"/>
      <c r="I17" s="47"/>
    </row>
    <row r="18" spans="1:9" s="1" customFormat="1" ht="12.75" customHeight="1">
      <c r="A18" s="143" t="s">
        <v>10</v>
      </c>
      <c r="B18" s="61"/>
      <c r="C18" s="84"/>
      <c r="D18" s="144">
        <f t="shared" si="0"/>
        <v>0</v>
      </c>
      <c r="E18" s="164"/>
      <c r="F18" s="164"/>
      <c r="G18" s="53"/>
      <c r="H18" s="43"/>
      <c r="I18" s="49"/>
    </row>
    <row r="19" spans="1:9" s="1" customFormat="1" ht="12.75" customHeight="1">
      <c r="A19" s="143" t="s">
        <v>11</v>
      </c>
      <c r="B19" s="61"/>
      <c r="C19" s="84"/>
      <c r="D19" s="144">
        <f t="shared" si="0"/>
        <v>0</v>
      </c>
      <c r="E19" s="164"/>
      <c r="F19" s="164"/>
      <c r="G19" s="53"/>
      <c r="H19" s="40"/>
      <c r="I19" s="48"/>
    </row>
    <row r="20" spans="1:9" s="1" customFormat="1" ht="12.75" customHeight="1">
      <c r="A20" s="143" t="s">
        <v>12</v>
      </c>
      <c r="B20" s="61"/>
      <c r="C20" s="84"/>
      <c r="D20" s="144">
        <f t="shared" si="0"/>
        <v>0</v>
      </c>
      <c r="E20" s="164"/>
      <c r="F20" s="164"/>
      <c r="G20" s="53"/>
      <c r="H20" s="40"/>
      <c r="I20" s="48"/>
    </row>
    <row r="21" spans="1:9" s="1" customFormat="1" ht="12.75" customHeight="1">
      <c r="A21" s="143" t="s">
        <v>13</v>
      </c>
      <c r="B21" s="61"/>
      <c r="C21" s="84"/>
      <c r="D21" s="144">
        <f t="shared" si="0"/>
        <v>0</v>
      </c>
      <c r="E21" s="164"/>
      <c r="F21" s="164"/>
      <c r="G21" s="53"/>
      <c r="H21" s="40"/>
      <c r="I21" s="48"/>
    </row>
    <row r="22" spans="1:9" s="1" customFormat="1" ht="12.75" customHeight="1">
      <c r="A22" s="143" t="s">
        <v>14</v>
      </c>
      <c r="B22" s="61"/>
      <c r="C22" s="84"/>
      <c r="D22" s="144">
        <f t="shared" si="0"/>
        <v>0</v>
      </c>
      <c r="E22" s="164"/>
      <c r="F22" s="164"/>
      <c r="G22" s="53"/>
      <c r="H22" s="40"/>
      <c r="I22" s="48"/>
    </row>
    <row r="23" spans="1:9" s="1" customFormat="1" ht="12.75" customHeight="1">
      <c r="A23" s="147" t="s">
        <v>15</v>
      </c>
      <c r="B23" s="26"/>
      <c r="C23" s="85"/>
      <c r="D23" s="148"/>
      <c r="E23" s="168"/>
      <c r="F23" s="168"/>
      <c r="G23" s="6"/>
      <c r="H23" s="41"/>
      <c r="I23" s="46"/>
    </row>
    <row r="24" spans="1:9" s="1" customFormat="1" ht="12.75" customHeight="1">
      <c r="A24" s="145" t="s">
        <v>16</v>
      </c>
      <c r="B24" s="59"/>
      <c r="C24" s="86"/>
      <c r="D24" s="146"/>
      <c r="E24" s="166"/>
      <c r="F24" s="166"/>
      <c r="G24" s="52"/>
      <c r="H24" s="42"/>
      <c r="I24" s="47"/>
    </row>
    <row r="25" spans="1:9" s="1" customFormat="1" ht="12.75" customHeight="1">
      <c r="A25" s="143" t="s">
        <v>17</v>
      </c>
      <c r="B25" s="61"/>
      <c r="C25" s="84"/>
      <c r="D25" s="144">
        <f t="shared" si="0"/>
        <v>0</v>
      </c>
      <c r="E25" s="164"/>
      <c r="F25" s="164"/>
      <c r="G25" s="53"/>
      <c r="H25" s="40"/>
      <c r="I25" s="48"/>
    </row>
    <row r="26" spans="1:9" s="1" customFormat="1" ht="12.75" customHeight="1">
      <c r="A26" s="143" t="s">
        <v>18</v>
      </c>
      <c r="B26" s="61"/>
      <c r="C26" s="84"/>
      <c r="D26" s="144">
        <f t="shared" si="0"/>
        <v>0</v>
      </c>
      <c r="E26" s="164"/>
      <c r="F26" s="164"/>
      <c r="G26" s="53"/>
      <c r="H26" s="40"/>
      <c r="I26" s="48"/>
    </row>
    <row r="27" spans="1:9" s="1" customFormat="1" ht="12.75" customHeight="1">
      <c r="A27" s="143" t="s">
        <v>19</v>
      </c>
      <c r="B27" s="61"/>
      <c r="C27" s="84"/>
      <c r="D27" s="144">
        <f t="shared" si="0"/>
        <v>0</v>
      </c>
      <c r="E27" s="164"/>
      <c r="F27" s="164"/>
      <c r="G27" s="53"/>
      <c r="H27" s="40"/>
      <c r="I27" s="48"/>
    </row>
    <row r="28" spans="1:9" s="1" customFormat="1" ht="12.75" customHeight="1">
      <c r="A28" s="143" t="s">
        <v>20</v>
      </c>
      <c r="B28" s="61"/>
      <c r="C28" s="84"/>
      <c r="D28" s="144">
        <f t="shared" si="0"/>
        <v>0</v>
      </c>
      <c r="E28" s="164"/>
      <c r="F28" s="164"/>
      <c r="G28" s="53"/>
      <c r="H28" s="40"/>
      <c r="I28" s="48"/>
    </row>
    <row r="29" spans="1:9" s="1" customFormat="1" ht="12.75" customHeight="1">
      <c r="A29" s="143" t="s">
        <v>21</v>
      </c>
      <c r="B29" s="61"/>
      <c r="C29" s="84"/>
      <c r="D29" s="144">
        <f t="shared" si="0"/>
        <v>0</v>
      </c>
      <c r="E29" s="164"/>
      <c r="F29" s="164"/>
      <c r="G29" s="53"/>
      <c r="H29" s="40"/>
      <c r="I29" s="48"/>
    </row>
    <row r="30" spans="1:9" s="1" customFormat="1" ht="12.75" customHeight="1">
      <c r="A30" s="147" t="s">
        <v>22</v>
      </c>
      <c r="B30" s="26"/>
      <c r="C30" s="85"/>
      <c r="D30" s="148"/>
      <c r="E30" s="168"/>
      <c r="F30" s="168"/>
      <c r="G30" s="6"/>
      <c r="H30" s="41"/>
      <c r="I30" s="46"/>
    </row>
    <row r="31" spans="1:9" s="1" customFormat="1" ht="12.75" customHeight="1">
      <c r="A31" s="145" t="s">
        <v>23</v>
      </c>
      <c r="B31" s="59"/>
      <c r="C31" s="86"/>
      <c r="D31" s="146"/>
      <c r="E31" s="166"/>
      <c r="F31" s="166"/>
      <c r="G31" s="52"/>
      <c r="H31" s="42"/>
      <c r="I31" s="47"/>
    </row>
    <row r="32" spans="1:9" s="1" customFormat="1" ht="12.75" customHeight="1">
      <c r="A32" s="143" t="s">
        <v>24</v>
      </c>
      <c r="B32" s="61"/>
      <c r="C32" s="84"/>
      <c r="D32" s="144">
        <f t="shared" si="0"/>
        <v>0</v>
      </c>
      <c r="E32" s="164"/>
      <c r="F32" s="164"/>
      <c r="G32" s="53"/>
      <c r="H32" s="40"/>
      <c r="I32" s="48"/>
    </row>
    <row r="33" spans="1:9" s="1" customFormat="1" ht="12.75" customHeight="1">
      <c r="A33" s="143" t="s">
        <v>25</v>
      </c>
      <c r="B33" s="61"/>
      <c r="C33" s="84"/>
      <c r="D33" s="144">
        <f t="shared" si="0"/>
        <v>0</v>
      </c>
      <c r="E33" s="164"/>
      <c r="F33" s="164"/>
      <c r="G33" s="53"/>
      <c r="H33" s="40"/>
      <c r="I33" s="48"/>
    </row>
    <row r="34" spans="1:9" s="1" customFormat="1" ht="12.75" customHeight="1">
      <c r="A34" s="143" t="s">
        <v>26</v>
      </c>
      <c r="B34" s="61"/>
      <c r="C34" s="84"/>
      <c r="D34" s="144">
        <f t="shared" si="0"/>
        <v>0</v>
      </c>
      <c r="E34" s="164"/>
      <c r="F34" s="164"/>
      <c r="G34" s="53"/>
      <c r="H34" s="40"/>
      <c r="I34" s="48"/>
    </row>
    <row r="35" spans="1:9" s="1" customFormat="1" ht="12.75" customHeight="1">
      <c r="A35" s="143" t="s">
        <v>27</v>
      </c>
      <c r="B35" s="61"/>
      <c r="C35" s="84"/>
      <c r="D35" s="144">
        <f t="shared" si="0"/>
        <v>0</v>
      </c>
      <c r="E35" s="164"/>
      <c r="F35" s="164"/>
      <c r="G35" s="53"/>
      <c r="H35" s="40"/>
      <c r="I35" s="48"/>
    </row>
    <row r="36" spans="1:9" s="1" customFormat="1" ht="12.75" customHeight="1">
      <c r="A36" s="143" t="s">
        <v>28</v>
      </c>
      <c r="B36" s="61"/>
      <c r="C36" s="84"/>
      <c r="D36" s="144">
        <f t="shared" si="0"/>
        <v>0</v>
      </c>
      <c r="E36" s="164"/>
      <c r="F36" s="164"/>
      <c r="G36" s="53"/>
      <c r="H36" s="40"/>
      <c r="I36" s="48"/>
    </row>
    <row r="37" spans="1:9" s="1" customFormat="1" ht="12.75" customHeight="1">
      <c r="A37" s="147" t="s">
        <v>29</v>
      </c>
      <c r="B37" s="26"/>
      <c r="C37" s="85"/>
      <c r="D37" s="148"/>
      <c r="E37" s="168"/>
      <c r="F37" s="168"/>
      <c r="G37" s="6"/>
      <c r="H37" s="41"/>
      <c r="I37" s="46"/>
    </row>
    <row r="38" spans="1:9" s="1" customFormat="1" ht="12.75" customHeight="1">
      <c r="A38" s="145" t="s">
        <v>30</v>
      </c>
      <c r="B38" s="59"/>
      <c r="C38" s="86"/>
      <c r="D38" s="146"/>
      <c r="E38" s="166"/>
      <c r="F38" s="166"/>
      <c r="G38" s="52"/>
      <c r="H38" s="42"/>
      <c r="I38" s="47"/>
    </row>
    <row r="39" spans="1:9" s="1" customFormat="1" ht="12.75" customHeight="1">
      <c r="A39" s="143" t="s">
        <v>31</v>
      </c>
      <c r="B39" s="61"/>
      <c r="C39" s="84"/>
      <c r="D39" s="144">
        <f t="shared" si="0"/>
        <v>0</v>
      </c>
      <c r="E39" s="164"/>
      <c r="F39" s="164"/>
      <c r="G39" s="53"/>
      <c r="H39" s="40"/>
      <c r="I39" s="48"/>
    </row>
    <row r="40" spans="1:9" s="1" customFormat="1" ht="12.75" customHeight="1">
      <c r="A40" s="143" t="s">
        <v>32</v>
      </c>
      <c r="B40" s="61"/>
      <c r="C40" s="84"/>
      <c r="D40" s="144">
        <f t="shared" si="0"/>
        <v>0</v>
      </c>
      <c r="E40" s="164"/>
      <c r="F40" s="164"/>
      <c r="G40" s="53"/>
      <c r="H40" s="40"/>
      <c r="I40" s="48"/>
    </row>
    <row r="41" spans="1:9" s="1" customFormat="1" ht="12.75" customHeight="1">
      <c r="A41" s="143" t="s">
        <v>33</v>
      </c>
      <c r="B41" s="61"/>
      <c r="C41" s="84"/>
      <c r="D41" s="144">
        <f t="shared" si="0"/>
        <v>0</v>
      </c>
      <c r="E41" s="164"/>
      <c r="F41" s="164"/>
      <c r="G41" s="53"/>
      <c r="H41" s="40"/>
      <c r="I41" s="48"/>
    </row>
    <row r="42" spans="1:9" s="1" customFormat="1" ht="12.75" customHeight="1">
      <c r="A42" s="143" t="s">
        <v>34</v>
      </c>
      <c r="B42" s="61"/>
      <c r="C42" s="84"/>
      <c r="D42" s="144">
        <f t="shared" si="0"/>
        <v>0</v>
      </c>
      <c r="E42" s="164"/>
      <c r="F42" s="164"/>
      <c r="G42" s="53"/>
      <c r="H42" s="40"/>
      <c r="I42" s="48"/>
    </row>
    <row r="43" spans="1:9" s="1" customFormat="1" ht="12.75" customHeight="1" thickBot="1">
      <c r="A43" s="151" t="s">
        <v>35</v>
      </c>
      <c r="B43" s="62"/>
      <c r="C43" s="107"/>
      <c r="D43" s="152">
        <f t="shared" si="0"/>
        <v>0</v>
      </c>
      <c r="E43" s="172"/>
      <c r="F43" s="172"/>
      <c r="G43" s="54"/>
      <c r="H43" s="50"/>
      <c r="I43" s="51"/>
    </row>
    <row r="44" spans="1:9" s="1" customFormat="1" ht="12.75" customHeight="1">
      <c r="A44" s="324" t="s">
        <v>46</v>
      </c>
      <c r="B44" s="325"/>
      <c r="C44" s="326"/>
      <c r="D44" s="308">
        <f>SUM(D13:D43)</f>
        <v>0</v>
      </c>
      <c r="E44" s="308">
        <f>SUM(E13:E43)</f>
        <v>0</v>
      </c>
      <c r="F44" s="308">
        <f>SUM(F13:F43)</f>
        <v>0</v>
      </c>
      <c r="G44" s="330"/>
      <c r="H44" s="303"/>
      <c r="I44" s="304"/>
    </row>
    <row r="45" spans="1:9" s="1" customFormat="1" ht="15.75" thickBot="1">
      <c r="A45" s="327"/>
      <c r="B45" s="328"/>
      <c r="C45" s="329"/>
      <c r="D45" s="309"/>
      <c r="E45" s="309"/>
      <c r="F45" s="309"/>
      <c r="G45" s="331"/>
      <c r="H45" s="306"/>
      <c r="I45" s="307"/>
    </row>
    <row r="46" spans="1:9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>
      <c r="A47" s="267" t="s">
        <v>49</v>
      </c>
      <c r="B47" s="267"/>
      <c r="C47" s="267"/>
      <c r="D47" s="39"/>
      <c r="E47" s="39"/>
      <c r="F47" s="39"/>
      <c r="G47" s="39"/>
      <c r="H47" s="39"/>
      <c r="I47" s="39"/>
    </row>
    <row r="48" spans="1:9" ht="25.5" customHeight="1">
      <c r="A48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8" s="295"/>
      <c r="C48" s="295"/>
      <c r="D48" s="295"/>
      <c r="E48" s="295"/>
      <c r="F48" s="295"/>
      <c r="G48" s="295"/>
      <c r="H48" s="295"/>
      <c r="I48" s="295"/>
    </row>
    <row r="49" spans="1:9">
      <c r="A49" s="280" t="s">
        <v>75</v>
      </c>
      <c r="B49" s="280"/>
      <c r="C49" s="280"/>
      <c r="D49" s="280"/>
      <c r="E49" s="280"/>
      <c r="F49" s="153">
        <f>$B$55</f>
        <v>0</v>
      </c>
      <c r="G49" s="154" t="s">
        <v>50</v>
      </c>
      <c r="H49" s="135"/>
      <c r="I49" s="155"/>
    </row>
    <row r="50" spans="1:9">
      <c r="A50" s="156"/>
      <c r="B50" s="156"/>
      <c r="C50" s="156"/>
      <c r="D50" s="156"/>
      <c r="E50" s="156"/>
      <c r="F50" s="156"/>
      <c r="G50" s="135"/>
      <c r="H50" s="154"/>
      <c r="I50" s="155"/>
    </row>
    <row r="51" spans="1:9">
      <c r="A51" s="267" t="s">
        <v>49</v>
      </c>
      <c r="B51" s="267"/>
      <c r="C51" s="267"/>
      <c r="D51" s="155"/>
      <c r="E51" s="155"/>
      <c r="F51" s="155"/>
      <c r="G51" s="155"/>
      <c r="H51" s="155"/>
      <c r="I51" s="155"/>
    </row>
    <row r="52" spans="1:9" ht="25.5" customHeight="1">
      <c r="A52" s="295" t="str">
        <f>IF(Január!$A$52="","",Január!$A$52)</f>
        <v/>
      </c>
      <c r="B52" s="295"/>
      <c r="C52" s="295"/>
      <c r="D52" s="295"/>
      <c r="E52" s="295"/>
      <c r="F52" s="295"/>
      <c r="G52" s="295"/>
      <c r="H52" s="295"/>
      <c r="I52" s="295"/>
    </row>
    <row r="53" spans="1:9">
      <c r="A53" s="280" t="s">
        <v>75</v>
      </c>
      <c r="B53" s="280"/>
      <c r="C53" s="280"/>
      <c r="D53" s="280"/>
      <c r="E53" s="280"/>
      <c r="F53" s="153">
        <f>$C$55</f>
        <v>0</v>
      </c>
      <c r="G53" s="154" t="s">
        <v>50</v>
      </c>
      <c r="H53" s="135"/>
      <c r="I53" s="155"/>
    </row>
    <row r="54" spans="1:9">
      <c r="A54" s="154"/>
      <c r="B54" s="154"/>
      <c r="C54" s="154"/>
      <c r="D54" s="154"/>
      <c r="E54" s="154"/>
      <c r="F54" s="155"/>
      <c r="G54" s="155"/>
      <c r="H54" s="155"/>
      <c r="I54" s="155"/>
    </row>
    <row r="55" spans="1:9" ht="25.5">
      <c r="A55" s="38" t="s">
        <v>70</v>
      </c>
      <c r="B55" s="157">
        <f>Január!$B$55</f>
        <v>0</v>
      </c>
      <c r="C55" s="157">
        <f>Január!$C$55</f>
        <v>0</v>
      </c>
      <c r="D55" s="154"/>
      <c r="E55" s="154"/>
      <c r="F55" s="155"/>
      <c r="G55" s="155"/>
      <c r="H55" s="155"/>
      <c r="I55" s="155"/>
    </row>
    <row r="56" spans="1:9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>
      <c r="A58" s="135" t="s">
        <v>42</v>
      </c>
      <c r="B58" s="135"/>
      <c r="C58" s="135"/>
      <c r="D58" s="135"/>
      <c r="E58" s="158"/>
      <c r="F58" s="158"/>
      <c r="G58" s="135"/>
      <c r="H58" s="158"/>
      <c r="I58" s="158"/>
    </row>
    <row r="59" spans="1:9">
      <c r="A59" s="135"/>
      <c r="B59" s="135"/>
      <c r="C59" s="135"/>
      <c r="D59" s="135"/>
      <c r="E59" s="268" t="s">
        <v>71</v>
      </c>
      <c r="F59" s="268"/>
      <c r="G59" s="135"/>
      <c r="H59" s="268" t="s">
        <v>43</v>
      </c>
      <c r="I59" s="268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>
      <c r="A63" s="159" t="s">
        <v>72</v>
      </c>
      <c r="B63" s="159"/>
      <c r="C63" s="159"/>
      <c r="D63" s="160">
        <f>IF(($D$44*$B$55)-$E$44&lt;0,"-"&amp;TEXT(ABS(($D$44*$B$55)-$E$44),"[Ó]:PP"),(($D$44*$B$55)-$E$44))</f>
        <v>0</v>
      </c>
      <c r="E63" s="159"/>
      <c r="F63" s="279" t="str">
        <f>IF(OR(D63="-0:00",D63="0:00",D63&lt;0.001),"Rendben!","Hibás adatok!")</f>
        <v>Rendben!</v>
      </c>
      <c r="G63" s="279"/>
      <c r="H63" s="279"/>
      <c r="I63" s="279"/>
    </row>
    <row r="64" spans="1:9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>
      <c r="A65" s="159" t="s">
        <v>73</v>
      </c>
      <c r="B65" s="159"/>
      <c r="C65" s="159"/>
      <c r="D65" s="160">
        <f>IF(($D$44*$C$55)-$F$44&lt;0,"-"&amp;TEXT(ABS(($D$44*$C$55)-$F$44),"[Ó]:PP"),(($D$44*$C$55)-$F$44))</f>
        <v>0</v>
      </c>
      <c r="E65" s="159"/>
      <c r="F65" s="279" t="str">
        <f>IF(OR(D65="-0:00",D65="0:00",D65&lt;0.001),"Rendben!","Hibás adatok!")</f>
        <v>Rendben!</v>
      </c>
      <c r="G65" s="279"/>
      <c r="H65" s="279"/>
      <c r="I65" s="279"/>
    </row>
  </sheetData>
  <sheetProtection password="D664" sheet="1" objects="1" scenarios="1" selectLockedCells="1"/>
  <mergeCells count="25">
    <mergeCell ref="F65:I65"/>
    <mergeCell ref="A52:I52"/>
    <mergeCell ref="A53:E53"/>
    <mergeCell ref="E59:F59"/>
    <mergeCell ref="H59:I59"/>
    <mergeCell ref="F63:I63"/>
    <mergeCell ref="F44:F45"/>
    <mergeCell ref="A47:C47"/>
    <mergeCell ref="A48:I48"/>
    <mergeCell ref="A49:E49"/>
    <mergeCell ref="A51:C51"/>
    <mergeCell ref="A44:C45"/>
    <mergeCell ref="G44:I45"/>
    <mergeCell ref="D44:D45"/>
    <mergeCell ref="E44:E45"/>
    <mergeCell ref="A8:I8"/>
    <mergeCell ref="A9:I9"/>
    <mergeCell ref="A11:A12"/>
    <mergeCell ref="B11:B12"/>
    <mergeCell ref="C11:C12"/>
    <mergeCell ref="D11:D12"/>
    <mergeCell ref="G11:G12"/>
    <mergeCell ref="H11:H12"/>
    <mergeCell ref="E11:E12"/>
    <mergeCell ref="F11:F12"/>
  </mergeCells>
  <conditionalFormatting sqref="F63:I63">
    <cfRule type="containsText" dxfId="15" priority="2" operator="containsText" text="Rendben!">
      <formula>NOT(ISERROR(SEARCH("Rendben!",F63)))</formula>
    </cfRule>
  </conditionalFormatting>
  <conditionalFormatting sqref="F65:I65">
    <cfRule type="containsText" dxfId="14" priority="1" operator="containsText" text="Rendben!">
      <formula>NOT(ISERROR(SEARCH("Rendben!",F65)))</formula>
    </cfRule>
  </conditionalFormatting>
  <pageMargins left="0.70866141732283472" right="0.70866141732283472" top="0.74803149606299213" bottom="0.15748031496062992" header="0.31496062992125984" footer="0.31496062992125984"/>
  <pageSetup paperSize="9" scale="8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A52:I52</xm:sqref>
        </x14:dataValidation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A48:I48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>
      <selection activeCell="B15" sqref="B15"/>
    </sheetView>
  </sheetViews>
  <sheetFormatPr defaultColWidth="8.85546875" defaultRowHeight="15"/>
  <cols>
    <col min="1" max="2" width="10.7109375" customWidth="1"/>
    <col min="3" max="3" width="10.42578125" customWidth="1"/>
    <col min="4" max="6" width="9.85546875" customWidth="1"/>
    <col min="7" max="8" width="17.140625" customWidth="1"/>
    <col min="9" max="9" width="11.140625" customWidth="1"/>
  </cols>
  <sheetData>
    <row r="1" spans="1:13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13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13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13" ht="12.75" customHeight="1">
      <c r="A4" s="137"/>
      <c r="B4" s="134"/>
      <c r="C4" s="134"/>
      <c r="D4" s="134"/>
      <c r="E4" s="134"/>
      <c r="F4" s="134"/>
      <c r="G4" s="207"/>
      <c r="H4" s="208"/>
      <c r="I4" s="134"/>
    </row>
    <row r="5" spans="1:13" ht="12.75" customHeight="1">
      <c r="A5" s="137"/>
      <c r="B5" s="134"/>
      <c r="C5" s="134"/>
      <c r="D5" s="134"/>
      <c r="E5" s="134"/>
      <c r="F5" s="134"/>
      <c r="G5" s="207"/>
      <c r="H5" s="208"/>
      <c r="I5" s="134"/>
    </row>
    <row r="6" spans="1:13" ht="12.75" customHeight="1">
      <c r="A6" s="137"/>
      <c r="B6" s="134"/>
      <c r="C6" s="134"/>
      <c r="D6" s="134"/>
      <c r="E6" s="134"/>
      <c r="F6" s="134"/>
      <c r="G6" s="207"/>
      <c r="H6" s="208"/>
      <c r="I6" s="134"/>
    </row>
    <row r="7" spans="1:13" ht="12.75" customHeight="1">
      <c r="A7" s="138" t="str">
        <f>Január!$A$7</f>
        <v>v1</v>
      </c>
      <c r="B7" s="134"/>
      <c r="C7" s="134"/>
      <c r="D7" s="134"/>
      <c r="E7" s="134"/>
      <c r="F7" s="134"/>
      <c r="G7" s="207"/>
      <c r="H7" s="208"/>
      <c r="I7" s="134"/>
    </row>
    <row r="8" spans="1:13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13" ht="18">
      <c r="A9" s="251" t="s">
        <v>81</v>
      </c>
      <c r="B9" s="251"/>
      <c r="C9" s="251"/>
      <c r="D9" s="251"/>
      <c r="E9" s="251"/>
      <c r="F9" s="251"/>
      <c r="G9" s="251"/>
      <c r="H9" s="251"/>
      <c r="I9" s="251"/>
    </row>
    <row r="10" spans="1:13" ht="15.75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13" ht="12.75" customHeight="1">
      <c r="A11" s="320" t="s">
        <v>0</v>
      </c>
      <c r="B11" s="322" t="s">
        <v>38</v>
      </c>
      <c r="C11" s="285" t="s">
        <v>39</v>
      </c>
      <c r="D11" s="291" t="s">
        <v>45</v>
      </c>
      <c r="E11" s="312" t="s">
        <v>47</v>
      </c>
      <c r="F11" s="258" t="s">
        <v>48</v>
      </c>
      <c r="G11" s="322" t="s">
        <v>1</v>
      </c>
      <c r="H11" s="332" t="s">
        <v>2</v>
      </c>
      <c r="I11" s="227" t="s">
        <v>3</v>
      </c>
    </row>
    <row r="12" spans="1:13" ht="30" customHeight="1" thickBot="1">
      <c r="A12" s="321"/>
      <c r="B12" s="323"/>
      <c r="C12" s="286"/>
      <c r="D12" s="292"/>
      <c r="E12" s="257"/>
      <c r="F12" s="259"/>
      <c r="G12" s="323"/>
      <c r="H12" s="333"/>
      <c r="I12" s="228" t="s">
        <v>4</v>
      </c>
    </row>
    <row r="13" spans="1:13" s="1" customFormat="1" ht="12.75" customHeight="1">
      <c r="A13" s="229" t="s">
        <v>5</v>
      </c>
      <c r="B13" s="33"/>
      <c r="C13" s="230"/>
      <c r="D13" s="190" t="str">
        <f t="shared" ref="D13" si="0">IF(AND(B13&lt;&gt;"",C13&lt;&gt;""),IF(C13&gt;B13,C13-B13,TIMEVALUE("23:59")+TIMEVALUE("00:01")-B13+C13),"")</f>
        <v/>
      </c>
      <c r="E13" s="231"/>
      <c r="F13" s="200"/>
      <c r="G13" s="8"/>
      <c r="H13" s="105"/>
      <c r="I13" s="104"/>
    </row>
    <row r="14" spans="1:13" s="1" customFormat="1" ht="12.75" customHeight="1">
      <c r="A14" s="145" t="s">
        <v>6</v>
      </c>
      <c r="B14" s="59"/>
      <c r="C14" s="86"/>
      <c r="D14" s="146" t="str">
        <f t="shared" ref="D14:D41" si="1">IF(AND(B14&lt;&gt;"",C14&lt;&gt;""),IF(C14&gt;B14,C14-B14,TIMEVALUE("23:59")+TIMEVALUE("00:01")-B14+C14),"")</f>
        <v/>
      </c>
      <c r="E14" s="165"/>
      <c r="F14" s="166"/>
      <c r="G14" s="52"/>
      <c r="H14" s="92"/>
      <c r="I14" s="97"/>
    </row>
    <row r="15" spans="1:13" s="1" customFormat="1" ht="12.75" customHeight="1">
      <c r="A15" s="143" t="s">
        <v>7</v>
      </c>
      <c r="B15" s="61"/>
      <c r="C15" s="84"/>
      <c r="D15" s="144">
        <f t="shared" ref="D15:D40" si="2">MOD(C15-B15,1)</f>
        <v>0</v>
      </c>
      <c r="E15" s="163"/>
      <c r="F15" s="164"/>
      <c r="G15" s="53"/>
      <c r="H15" s="93"/>
      <c r="I15" s="98"/>
      <c r="M15" s="3"/>
    </row>
    <row r="16" spans="1:13" s="1" customFormat="1" ht="12.75" customHeight="1">
      <c r="A16" s="143" t="s">
        <v>8</v>
      </c>
      <c r="B16" s="61"/>
      <c r="C16" s="84"/>
      <c r="D16" s="144">
        <f t="shared" si="2"/>
        <v>0</v>
      </c>
      <c r="E16" s="163"/>
      <c r="F16" s="164"/>
      <c r="G16" s="53"/>
      <c r="H16" s="93"/>
      <c r="I16" s="98"/>
      <c r="M16" s="3"/>
    </row>
    <row r="17" spans="1:13" s="1" customFormat="1" ht="12.75" customHeight="1">
      <c r="A17" s="143" t="s">
        <v>9</v>
      </c>
      <c r="B17" s="61"/>
      <c r="C17" s="84"/>
      <c r="D17" s="144">
        <f t="shared" si="2"/>
        <v>0</v>
      </c>
      <c r="E17" s="163"/>
      <c r="F17" s="164"/>
      <c r="G17" s="53"/>
      <c r="H17" s="93"/>
      <c r="I17" s="98"/>
      <c r="M17" s="3"/>
    </row>
    <row r="18" spans="1:13" s="1" customFormat="1" ht="12.75" customHeight="1">
      <c r="A18" s="143" t="s">
        <v>10</v>
      </c>
      <c r="B18" s="61"/>
      <c r="C18" s="84"/>
      <c r="D18" s="144">
        <f t="shared" si="2"/>
        <v>0</v>
      </c>
      <c r="E18" s="163"/>
      <c r="F18" s="164"/>
      <c r="G18" s="53"/>
      <c r="H18" s="94"/>
      <c r="I18" s="99"/>
      <c r="M18" s="4"/>
    </row>
    <row r="19" spans="1:13" s="1" customFormat="1" ht="12.75" customHeight="1">
      <c r="A19" s="143" t="s">
        <v>11</v>
      </c>
      <c r="B19" s="61"/>
      <c r="C19" s="84"/>
      <c r="D19" s="144">
        <f t="shared" si="2"/>
        <v>0</v>
      </c>
      <c r="E19" s="163"/>
      <c r="F19" s="164"/>
      <c r="G19" s="53"/>
      <c r="H19" s="93"/>
      <c r="I19" s="98"/>
    </row>
    <row r="20" spans="1:13" s="1" customFormat="1" ht="12.75" customHeight="1">
      <c r="A20" s="147" t="s">
        <v>12</v>
      </c>
      <c r="B20" s="26"/>
      <c r="C20" s="85"/>
      <c r="D20" s="148"/>
      <c r="E20" s="167"/>
      <c r="F20" s="168"/>
      <c r="G20" s="6"/>
      <c r="H20" s="91"/>
      <c r="I20" s="96"/>
    </row>
    <row r="21" spans="1:13" s="1" customFormat="1" ht="12.75" customHeight="1">
      <c r="A21" s="145" t="s">
        <v>13</v>
      </c>
      <c r="B21" s="59"/>
      <c r="C21" s="86"/>
      <c r="D21" s="146"/>
      <c r="E21" s="165"/>
      <c r="F21" s="166"/>
      <c r="G21" s="52"/>
      <c r="H21" s="92"/>
      <c r="I21" s="97"/>
    </row>
    <row r="22" spans="1:13" s="1" customFormat="1" ht="12.75" customHeight="1">
      <c r="A22" s="149" t="s">
        <v>14</v>
      </c>
      <c r="B22" s="65"/>
      <c r="C22" s="87"/>
      <c r="D22" s="150"/>
      <c r="E22" s="169"/>
      <c r="F22" s="170"/>
      <c r="G22" s="81"/>
      <c r="H22" s="95"/>
      <c r="I22" s="100"/>
    </row>
    <row r="23" spans="1:13" s="1" customFormat="1" ht="12.75" customHeight="1">
      <c r="A23" s="143" t="s">
        <v>15</v>
      </c>
      <c r="B23" s="61"/>
      <c r="C23" s="84"/>
      <c r="D23" s="144">
        <f t="shared" si="2"/>
        <v>0</v>
      </c>
      <c r="E23" s="163"/>
      <c r="F23" s="164"/>
      <c r="G23" s="53"/>
      <c r="H23" s="93"/>
      <c r="I23" s="98"/>
    </row>
    <row r="24" spans="1:13" s="1" customFormat="1" ht="12.75" customHeight="1">
      <c r="A24" s="143" t="s">
        <v>16</v>
      </c>
      <c r="B24" s="61"/>
      <c r="C24" s="84"/>
      <c r="D24" s="144">
        <f t="shared" si="2"/>
        <v>0</v>
      </c>
      <c r="E24" s="163"/>
      <c r="F24" s="164"/>
      <c r="G24" s="53"/>
      <c r="H24" s="93"/>
      <c r="I24" s="98"/>
    </row>
    <row r="25" spans="1:13" s="1" customFormat="1" ht="12.75" customHeight="1">
      <c r="A25" s="143" t="s">
        <v>17</v>
      </c>
      <c r="B25" s="61"/>
      <c r="C25" s="84"/>
      <c r="D25" s="144">
        <f t="shared" si="2"/>
        <v>0</v>
      </c>
      <c r="E25" s="163"/>
      <c r="F25" s="164"/>
      <c r="G25" s="53"/>
      <c r="H25" s="93"/>
      <c r="I25" s="98"/>
    </row>
    <row r="26" spans="1:13" s="1" customFormat="1" ht="12.75" customHeight="1">
      <c r="A26" s="143" t="s">
        <v>18</v>
      </c>
      <c r="B26" s="61"/>
      <c r="C26" s="84"/>
      <c r="D26" s="144">
        <f t="shared" si="2"/>
        <v>0</v>
      </c>
      <c r="E26" s="163"/>
      <c r="F26" s="164"/>
      <c r="G26" s="53"/>
      <c r="H26" s="93"/>
      <c r="I26" s="98"/>
    </row>
    <row r="27" spans="1:13" s="1" customFormat="1" ht="12.75" customHeight="1">
      <c r="A27" s="147" t="s">
        <v>19</v>
      </c>
      <c r="B27" s="26"/>
      <c r="C27" s="85"/>
      <c r="D27" s="148"/>
      <c r="E27" s="167"/>
      <c r="F27" s="168"/>
      <c r="G27" s="6"/>
      <c r="H27" s="91"/>
      <c r="I27" s="96"/>
    </row>
    <row r="28" spans="1:13" s="1" customFormat="1" ht="12.75" customHeight="1">
      <c r="A28" s="145" t="s">
        <v>20</v>
      </c>
      <c r="B28" s="59"/>
      <c r="C28" s="86"/>
      <c r="D28" s="146"/>
      <c r="E28" s="165"/>
      <c r="F28" s="166"/>
      <c r="G28" s="52"/>
      <c r="H28" s="92"/>
      <c r="I28" s="97"/>
    </row>
    <row r="29" spans="1:13" s="1" customFormat="1" ht="12.75" customHeight="1">
      <c r="A29" s="143" t="s">
        <v>21</v>
      </c>
      <c r="B29" s="61"/>
      <c r="C29" s="84"/>
      <c r="D29" s="144">
        <f t="shared" si="2"/>
        <v>0</v>
      </c>
      <c r="E29" s="163"/>
      <c r="F29" s="164"/>
      <c r="G29" s="53"/>
      <c r="H29" s="93"/>
      <c r="I29" s="98"/>
    </row>
    <row r="30" spans="1:13" s="1" customFormat="1" ht="12.75" customHeight="1">
      <c r="A30" s="143" t="s">
        <v>22</v>
      </c>
      <c r="B30" s="61"/>
      <c r="C30" s="84"/>
      <c r="D30" s="144">
        <f t="shared" si="2"/>
        <v>0</v>
      </c>
      <c r="E30" s="163"/>
      <c r="F30" s="164"/>
      <c r="G30" s="53"/>
      <c r="H30" s="93"/>
      <c r="I30" s="98"/>
    </row>
    <row r="31" spans="1:13" s="1" customFormat="1" ht="12.75" customHeight="1">
      <c r="A31" s="143" t="s">
        <v>23</v>
      </c>
      <c r="B31" s="61"/>
      <c r="C31" s="84"/>
      <c r="D31" s="144">
        <f t="shared" si="2"/>
        <v>0</v>
      </c>
      <c r="E31" s="163"/>
      <c r="F31" s="164"/>
      <c r="G31" s="53"/>
      <c r="H31" s="93"/>
      <c r="I31" s="98"/>
    </row>
    <row r="32" spans="1:13" s="1" customFormat="1" ht="12.75" customHeight="1">
      <c r="A32" s="143" t="s">
        <v>24</v>
      </c>
      <c r="B32" s="61"/>
      <c r="C32" s="84"/>
      <c r="D32" s="144">
        <f t="shared" si="2"/>
        <v>0</v>
      </c>
      <c r="E32" s="163"/>
      <c r="F32" s="164"/>
      <c r="G32" s="53"/>
      <c r="H32" s="93"/>
      <c r="I32" s="98"/>
    </row>
    <row r="33" spans="1:14" s="1" customFormat="1" ht="12.75" customHeight="1">
      <c r="A33" s="143" t="s">
        <v>25</v>
      </c>
      <c r="B33" s="61"/>
      <c r="C33" s="84"/>
      <c r="D33" s="144">
        <f t="shared" si="2"/>
        <v>0</v>
      </c>
      <c r="E33" s="163"/>
      <c r="F33" s="164"/>
      <c r="G33" s="53"/>
      <c r="H33" s="93"/>
      <c r="I33" s="98"/>
    </row>
    <row r="34" spans="1:14" s="1" customFormat="1" ht="12.75" customHeight="1">
      <c r="A34" s="147" t="s">
        <v>26</v>
      </c>
      <c r="B34" s="26"/>
      <c r="C34" s="85"/>
      <c r="D34" s="148"/>
      <c r="E34" s="167"/>
      <c r="F34" s="168"/>
      <c r="G34" s="6"/>
      <c r="H34" s="91"/>
      <c r="I34" s="96"/>
    </row>
    <row r="35" spans="1:14" s="1" customFormat="1" ht="12.75" customHeight="1">
      <c r="A35" s="145" t="s">
        <v>27</v>
      </c>
      <c r="B35" s="59"/>
      <c r="C35" s="86"/>
      <c r="D35" s="146"/>
      <c r="E35" s="165"/>
      <c r="F35" s="166"/>
      <c r="G35" s="52"/>
      <c r="H35" s="92"/>
      <c r="I35" s="97"/>
    </row>
    <row r="36" spans="1:14" s="1" customFormat="1" ht="12.75" customHeight="1">
      <c r="A36" s="143" t="s">
        <v>28</v>
      </c>
      <c r="B36" s="61"/>
      <c r="C36" s="84"/>
      <c r="D36" s="144">
        <f t="shared" si="2"/>
        <v>0</v>
      </c>
      <c r="E36" s="163"/>
      <c r="F36" s="164"/>
      <c r="G36" s="53"/>
      <c r="H36" s="93"/>
      <c r="I36" s="98"/>
    </row>
    <row r="37" spans="1:14" s="1" customFormat="1" ht="12.75" customHeight="1">
      <c r="A37" s="143" t="s">
        <v>29</v>
      </c>
      <c r="B37" s="61"/>
      <c r="C37" s="84"/>
      <c r="D37" s="144">
        <f t="shared" si="2"/>
        <v>0</v>
      </c>
      <c r="E37" s="163"/>
      <c r="F37" s="164"/>
      <c r="G37" s="53"/>
      <c r="H37" s="93"/>
      <c r="I37" s="98"/>
    </row>
    <row r="38" spans="1:14" s="1" customFormat="1" ht="12.75" customHeight="1">
      <c r="A38" s="143" t="s">
        <v>30</v>
      </c>
      <c r="B38" s="61"/>
      <c r="C38" s="84"/>
      <c r="D38" s="144">
        <f t="shared" si="2"/>
        <v>0</v>
      </c>
      <c r="E38" s="163"/>
      <c r="F38" s="164"/>
      <c r="G38" s="53"/>
      <c r="H38" s="93"/>
      <c r="I38" s="98"/>
    </row>
    <row r="39" spans="1:14" s="1" customFormat="1" ht="12.75" customHeight="1">
      <c r="A39" s="143" t="s">
        <v>31</v>
      </c>
      <c r="B39" s="61"/>
      <c r="C39" s="84"/>
      <c r="D39" s="144">
        <f t="shared" si="2"/>
        <v>0</v>
      </c>
      <c r="E39" s="163"/>
      <c r="F39" s="164"/>
      <c r="G39" s="53"/>
      <c r="H39" s="93"/>
      <c r="I39" s="98"/>
    </row>
    <row r="40" spans="1:14" s="1" customFormat="1" ht="12.75" customHeight="1">
      <c r="A40" s="143" t="s">
        <v>32</v>
      </c>
      <c r="B40" s="61"/>
      <c r="C40" s="84"/>
      <c r="D40" s="144">
        <f t="shared" si="2"/>
        <v>0</v>
      </c>
      <c r="E40" s="163"/>
      <c r="F40" s="164"/>
      <c r="G40" s="53"/>
      <c r="H40" s="93"/>
      <c r="I40" s="98"/>
    </row>
    <row r="41" spans="1:14" s="1" customFormat="1" ht="12.75" customHeight="1">
      <c r="A41" s="147" t="s">
        <v>33</v>
      </c>
      <c r="B41" s="26"/>
      <c r="C41" s="85"/>
      <c r="D41" s="148" t="str">
        <f t="shared" si="1"/>
        <v/>
      </c>
      <c r="E41" s="167"/>
      <c r="F41" s="168"/>
      <c r="G41" s="6"/>
      <c r="H41" s="91"/>
      <c r="I41" s="96"/>
    </row>
    <row r="42" spans="1:14" s="1" customFormat="1" ht="12.75" customHeight="1" thickBot="1">
      <c r="A42" s="216" t="s">
        <v>34</v>
      </c>
      <c r="B42" s="115"/>
      <c r="C42" s="116"/>
      <c r="D42" s="217" t="str">
        <f t="shared" ref="D42" si="3">IF(AND(B42&lt;&gt;"",C42&lt;&gt;""),IF(C42&gt;B42,C42-B42,TIMEVALUE("23:59")+TIMEVALUE("00:01")-B42+C42),"")</f>
        <v/>
      </c>
      <c r="E42" s="232"/>
      <c r="F42" s="233"/>
      <c r="G42" s="69"/>
      <c r="H42" s="103"/>
      <c r="I42" s="101"/>
    </row>
    <row r="43" spans="1:14" s="1" customFormat="1" ht="12.75" customHeight="1">
      <c r="A43" s="337" t="s">
        <v>46</v>
      </c>
      <c r="B43" s="338"/>
      <c r="C43" s="339"/>
      <c r="D43" s="308">
        <f>SUM(D13:D42)</f>
        <v>0</v>
      </c>
      <c r="E43" s="341">
        <f>SUM(E13:E42)</f>
        <v>0</v>
      </c>
      <c r="F43" s="308">
        <f>SUM(F13:F42)</f>
        <v>0</v>
      </c>
      <c r="G43" s="334"/>
      <c r="H43" s="335"/>
      <c r="I43" s="336"/>
      <c r="K43" s="2"/>
    </row>
    <row r="44" spans="1:14" s="1" customFormat="1" ht="15.75" thickBot="1">
      <c r="A44" s="299"/>
      <c r="B44" s="300"/>
      <c r="C44" s="340"/>
      <c r="D44" s="309"/>
      <c r="E44" s="311"/>
      <c r="F44" s="309"/>
      <c r="G44" s="331"/>
      <c r="H44" s="306"/>
      <c r="I44" s="307"/>
    </row>
    <row r="45" spans="1:14">
      <c r="A45" s="134"/>
      <c r="B45" s="134"/>
      <c r="C45" s="134"/>
      <c r="D45" s="134"/>
      <c r="E45" s="134"/>
      <c r="F45" s="134"/>
      <c r="G45" s="134"/>
      <c r="H45" s="134"/>
      <c r="I45" s="134"/>
      <c r="M45" s="1"/>
      <c r="N45" s="1"/>
    </row>
    <row r="46" spans="1:14">
      <c r="A46" s="267" t="s">
        <v>49</v>
      </c>
      <c r="B46" s="267"/>
      <c r="C46" s="267"/>
      <c r="D46" s="39"/>
      <c r="E46" s="39"/>
      <c r="F46" s="39"/>
      <c r="G46" s="39"/>
      <c r="H46" s="39"/>
      <c r="I46" s="39"/>
    </row>
    <row r="47" spans="1:14" ht="25.5" customHeight="1">
      <c r="A47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7" s="295"/>
      <c r="C47" s="295"/>
      <c r="D47" s="295"/>
      <c r="E47" s="295"/>
      <c r="F47" s="295"/>
      <c r="G47" s="295"/>
      <c r="H47" s="295"/>
      <c r="I47" s="295"/>
    </row>
    <row r="48" spans="1:14">
      <c r="A48" s="280" t="s">
        <v>75</v>
      </c>
      <c r="B48" s="280"/>
      <c r="C48" s="280"/>
      <c r="D48" s="280"/>
      <c r="E48" s="280"/>
      <c r="F48" s="153">
        <f>$B$54</f>
        <v>0</v>
      </c>
      <c r="G48" s="154" t="s">
        <v>50</v>
      </c>
      <c r="H48" s="135"/>
      <c r="I48" s="155"/>
    </row>
    <row r="49" spans="1:9">
      <c r="A49" s="156"/>
      <c r="B49" s="156"/>
      <c r="C49" s="156"/>
      <c r="D49" s="156"/>
      <c r="E49" s="156"/>
      <c r="F49" s="156"/>
      <c r="G49" s="135"/>
      <c r="H49" s="154"/>
      <c r="I49" s="155"/>
    </row>
    <row r="50" spans="1:9">
      <c r="A50" s="267" t="s">
        <v>49</v>
      </c>
      <c r="B50" s="267"/>
      <c r="C50" s="267"/>
      <c r="D50" s="155"/>
      <c r="E50" s="155"/>
      <c r="F50" s="155"/>
      <c r="G50" s="155"/>
      <c r="H50" s="155"/>
      <c r="I50" s="155"/>
    </row>
    <row r="51" spans="1:9" ht="25.5" customHeight="1">
      <c r="A51" s="295" t="str">
        <f>IF(Január!$A$52="","",Január!$A$52)</f>
        <v/>
      </c>
      <c r="B51" s="295"/>
      <c r="C51" s="295"/>
      <c r="D51" s="295"/>
      <c r="E51" s="295"/>
      <c r="F51" s="295"/>
      <c r="G51" s="295"/>
      <c r="H51" s="295"/>
      <c r="I51" s="295"/>
    </row>
    <row r="52" spans="1:9">
      <c r="A52" s="280" t="s">
        <v>75</v>
      </c>
      <c r="B52" s="280"/>
      <c r="C52" s="280"/>
      <c r="D52" s="280"/>
      <c r="E52" s="280"/>
      <c r="F52" s="153">
        <f>$C$54</f>
        <v>0</v>
      </c>
      <c r="G52" s="154" t="s">
        <v>50</v>
      </c>
      <c r="H52" s="135"/>
      <c r="I52" s="155"/>
    </row>
    <row r="53" spans="1:9">
      <c r="A53" s="154"/>
      <c r="B53" s="154"/>
      <c r="C53" s="154"/>
      <c r="D53" s="154"/>
      <c r="E53" s="154"/>
      <c r="F53" s="155"/>
      <c r="G53" s="155"/>
      <c r="H53" s="155"/>
      <c r="I53" s="155"/>
    </row>
    <row r="54" spans="1:9" ht="25.5">
      <c r="A54" s="38" t="s">
        <v>70</v>
      </c>
      <c r="B54" s="157">
        <f>Január!$B$55</f>
        <v>0</v>
      </c>
      <c r="C54" s="157">
        <f>Január!$C$55</f>
        <v>0</v>
      </c>
      <c r="D54" s="154"/>
      <c r="E54" s="154"/>
      <c r="F54" s="155"/>
      <c r="G54" s="155"/>
      <c r="H54" s="155"/>
      <c r="I54" s="155"/>
    </row>
    <row r="55" spans="1:9">
      <c r="A55" s="135"/>
      <c r="B55" s="135"/>
      <c r="C55" s="135"/>
      <c r="D55" s="135"/>
      <c r="E55" s="135"/>
      <c r="F55" s="135"/>
      <c r="G55" s="135"/>
      <c r="H55" s="135"/>
      <c r="I55" s="135"/>
    </row>
    <row r="56" spans="1:9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>
      <c r="A57" s="135" t="s">
        <v>42</v>
      </c>
      <c r="B57" s="135"/>
      <c r="C57" s="135"/>
      <c r="D57" s="135"/>
      <c r="E57" s="158"/>
      <c r="F57" s="158"/>
      <c r="G57" s="135"/>
      <c r="H57" s="158"/>
      <c r="I57" s="158"/>
    </row>
    <row r="58" spans="1:9">
      <c r="A58" s="135"/>
      <c r="B58" s="135"/>
      <c r="C58" s="135"/>
      <c r="D58" s="135"/>
      <c r="E58" s="268" t="s">
        <v>71</v>
      </c>
      <c r="F58" s="268"/>
      <c r="G58" s="135"/>
      <c r="H58" s="268" t="s">
        <v>43</v>
      </c>
      <c r="I58" s="268"/>
    </row>
    <row r="59" spans="1:9">
      <c r="A59" s="135"/>
      <c r="B59" s="135"/>
      <c r="C59" s="135"/>
      <c r="D59" s="135"/>
      <c r="E59" s="135"/>
      <c r="F59" s="135"/>
      <c r="G59" s="135"/>
      <c r="H59" s="135"/>
      <c r="I59" s="135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59" t="s">
        <v>72</v>
      </c>
      <c r="B62" s="159"/>
      <c r="C62" s="159"/>
      <c r="D62" s="160">
        <f>IF(($D$43*$B$54)-$E$43&lt;0,"-"&amp;TEXT(ABS(($D$43*$B$54)-$E$43),"[Ó]:PP"),(($D$43*$B$54)-$E$43))</f>
        <v>0</v>
      </c>
      <c r="E62" s="159"/>
      <c r="F62" s="279" t="str">
        <f>IF(OR(D62="-0:00",D62="0:00",D62&lt;0.001),"Rendben!","Hibás adatok!")</f>
        <v>Rendben!</v>
      </c>
      <c r="G62" s="279"/>
      <c r="H62" s="279"/>
      <c r="I62" s="279"/>
    </row>
    <row r="63" spans="1:9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>
      <c r="A64" s="159" t="s">
        <v>73</v>
      </c>
      <c r="B64" s="159"/>
      <c r="C64" s="159"/>
      <c r="D64" s="160">
        <f>IF(($D$43*$C$54)-$F$43&lt;0,"-"&amp;TEXT(ABS(($D$43*$C$54)-$F$43),"[Ó]:PP"),(($D$43*$C$54)-$F$43))</f>
        <v>0</v>
      </c>
      <c r="E64" s="159"/>
      <c r="F64" s="279" t="str">
        <f>IF(OR(D64="-0:00",D64="0:00",D64&lt;0.001),"Rendben!","Hibás adatok!")</f>
        <v>Rendben!</v>
      </c>
      <c r="G64" s="279"/>
      <c r="H64" s="279"/>
      <c r="I64" s="279"/>
    </row>
  </sheetData>
  <sheetProtection password="D664" sheet="1" objects="1" scenarios="1" selectLockedCells="1"/>
  <mergeCells count="25">
    <mergeCell ref="A52:E52"/>
    <mergeCell ref="E58:F58"/>
    <mergeCell ref="H58:I58"/>
    <mergeCell ref="F62:I62"/>
    <mergeCell ref="F64:I64"/>
    <mergeCell ref="A46:C46"/>
    <mergeCell ref="A47:I47"/>
    <mergeCell ref="A48:E48"/>
    <mergeCell ref="A50:C50"/>
    <mergeCell ref="A51:I51"/>
    <mergeCell ref="G43:I44"/>
    <mergeCell ref="A9:I9"/>
    <mergeCell ref="A43:C44"/>
    <mergeCell ref="D43:D44"/>
    <mergeCell ref="E43:E44"/>
    <mergeCell ref="F43:F44"/>
    <mergeCell ref="E11:E12"/>
    <mergeCell ref="F11:F12"/>
    <mergeCell ref="A8:I8"/>
    <mergeCell ref="A11:A12"/>
    <mergeCell ref="B11:B12"/>
    <mergeCell ref="C11:C12"/>
    <mergeCell ref="D11:D12"/>
    <mergeCell ref="G11:G12"/>
    <mergeCell ref="H11:H12"/>
  </mergeCells>
  <conditionalFormatting sqref="F62:I62">
    <cfRule type="containsText" dxfId="13" priority="2" operator="containsText" text="Rendben!">
      <formula>NOT(ISERROR(SEARCH("Rendben!",F62)))</formula>
    </cfRule>
  </conditionalFormatting>
  <conditionalFormatting sqref="F64:I64">
    <cfRule type="containsText" dxfId="12" priority="1" operator="containsText" text="Rendben!">
      <formula>NOT(ISERROR(SEARCH("Rendben!",F64)))</formula>
    </cfRule>
  </conditionalFormatting>
  <pageMargins left="0" right="0" top="0.74803149606299213" bottom="0" header="0.31496062992125984" footer="0.31496062992125984"/>
  <pageSetup paperSize="9" scale="92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A47:I47</xm:sqref>
        </x14:dataValidation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A51:I51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B13" sqref="B13"/>
    </sheetView>
  </sheetViews>
  <sheetFormatPr defaultColWidth="8.85546875" defaultRowHeight="15"/>
  <cols>
    <col min="1" max="3" width="10.7109375" customWidth="1"/>
    <col min="4" max="6" width="9.85546875" customWidth="1"/>
    <col min="7" max="8" width="17.140625" customWidth="1"/>
    <col min="9" max="9" width="11.140625" customWidth="1"/>
  </cols>
  <sheetData>
    <row r="1" spans="1:9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9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9" ht="12.75" customHeight="1">
      <c r="A4" s="137"/>
      <c r="B4" s="134"/>
      <c r="C4" s="134"/>
      <c r="D4" s="134"/>
      <c r="E4" s="134"/>
      <c r="F4" s="134"/>
      <c r="G4" s="207"/>
      <c r="H4" s="208"/>
      <c r="I4" s="134"/>
    </row>
    <row r="5" spans="1:9" ht="12.75" customHeight="1">
      <c r="A5" s="137"/>
      <c r="B5" s="134"/>
      <c r="C5" s="134"/>
      <c r="D5" s="134"/>
      <c r="E5" s="134"/>
      <c r="F5" s="134"/>
      <c r="G5" s="207"/>
      <c r="H5" s="208"/>
      <c r="I5" s="134"/>
    </row>
    <row r="6" spans="1:9" ht="12.75" customHeight="1">
      <c r="A6" s="137"/>
      <c r="B6" s="134"/>
      <c r="C6" s="134"/>
      <c r="D6" s="134"/>
      <c r="E6" s="134"/>
      <c r="F6" s="134"/>
      <c r="G6" s="207"/>
      <c r="H6" s="208"/>
      <c r="I6" s="134"/>
    </row>
    <row r="7" spans="1:9" ht="12.75" customHeight="1">
      <c r="A7" s="138" t="str">
        <f>Január!$A$7</f>
        <v>v1</v>
      </c>
      <c r="B7" s="134"/>
      <c r="C7" s="134"/>
      <c r="D7" s="134"/>
      <c r="E7" s="134"/>
      <c r="F7" s="134"/>
      <c r="G7" s="207"/>
      <c r="H7" s="208"/>
      <c r="I7" s="134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82</v>
      </c>
      <c r="B9" s="251"/>
      <c r="C9" s="251"/>
      <c r="D9" s="251"/>
      <c r="E9" s="251"/>
      <c r="F9" s="251"/>
      <c r="G9" s="251"/>
      <c r="H9" s="251"/>
      <c r="I9" s="251"/>
    </row>
    <row r="10" spans="1:9" ht="15.75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12.75" customHeight="1">
      <c r="A11" s="320" t="s">
        <v>0</v>
      </c>
      <c r="B11" s="322" t="s">
        <v>38</v>
      </c>
      <c r="C11" s="285" t="s">
        <v>39</v>
      </c>
      <c r="D11" s="291" t="s">
        <v>45</v>
      </c>
      <c r="E11" s="293" t="s">
        <v>47</v>
      </c>
      <c r="F11" s="291" t="s">
        <v>48</v>
      </c>
      <c r="G11" s="322" t="s">
        <v>1</v>
      </c>
      <c r="H11" s="289" t="s">
        <v>2</v>
      </c>
      <c r="I11" s="139" t="s">
        <v>3</v>
      </c>
    </row>
    <row r="12" spans="1:9" ht="30" customHeight="1" thickBot="1">
      <c r="A12" s="321"/>
      <c r="B12" s="323"/>
      <c r="C12" s="286"/>
      <c r="D12" s="292"/>
      <c r="E12" s="294"/>
      <c r="F12" s="292"/>
      <c r="G12" s="323"/>
      <c r="H12" s="290"/>
      <c r="I12" s="140" t="s">
        <v>4</v>
      </c>
    </row>
    <row r="13" spans="1:9" s="1" customFormat="1" ht="12.75" customHeight="1">
      <c r="A13" s="202" t="s">
        <v>5</v>
      </c>
      <c r="B13" s="82"/>
      <c r="C13" s="83"/>
      <c r="D13" s="203">
        <f t="shared" ref="D13:D43" si="0">MOD(C13-B13,1)</f>
        <v>0</v>
      </c>
      <c r="E13" s="234"/>
      <c r="F13" s="206"/>
      <c r="G13" s="80"/>
      <c r="H13" s="72"/>
      <c r="I13" s="73"/>
    </row>
    <row r="14" spans="1:9" s="1" customFormat="1" ht="12.75" customHeight="1">
      <c r="A14" s="143" t="s">
        <v>6</v>
      </c>
      <c r="B14" s="61"/>
      <c r="C14" s="84"/>
      <c r="D14" s="144">
        <f t="shared" si="0"/>
        <v>0</v>
      </c>
      <c r="E14" s="163"/>
      <c r="F14" s="164"/>
      <c r="G14" s="53"/>
      <c r="H14" s="40"/>
      <c r="I14" s="48"/>
    </row>
    <row r="15" spans="1:9" s="1" customFormat="1" ht="12.75" customHeight="1">
      <c r="A15" s="143" t="s">
        <v>7</v>
      </c>
      <c r="B15" s="61"/>
      <c r="C15" s="84"/>
      <c r="D15" s="144">
        <f t="shared" si="0"/>
        <v>0</v>
      </c>
      <c r="E15" s="163"/>
      <c r="F15" s="164"/>
      <c r="G15" s="53"/>
      <c r="H15" s="40"/>
      <c r="I15" s="48"/>
    </row>
    <row r="16" spans="1:9" s="1" customFormat="1" ht="12.75" customHeight="1">
      <c r="A16" s="143" t="s">
        <v>8</v>
      </c>
      <c r="B16" s="61"/>
      <c r="C16" s="84"/>
      <c r="D16" s="144">
        <f t="shared" si="0"/>
        <v>0</v>
      </c>
      <c r="E16" s="163"/>
      <c r="F16" s="164"/>
      <c r="G16" s="53"/>
      <c r="H16" s="40"/>
      <c r="I16" s="48"/>
    </row>
    <row r="17" spans="1:9" s="1" customFormat="1" ht="12.75" customHeight="1">
      <c r="A17" s="143" t="s">
        <v>9</v>
      </c>
      <c r="B17" s="61"/>
      <c r="C17" s="84"/>
      <c r="D17" s="144">
        <f t="shared" si="0"/>
        <v>0</v>
      </c>
      <c r="E17" s="163"/>
      <c r="F17" s="164"/>
      <c r="G17" s="53"/>
      <c r="H17" s="40"/>
      <c r="I17" s="48"/>
    </row>
    <row r="18" spans="1:9" s="1" customFormat="1" ht="12.75" customHeight="1">
      <c r="A18" s="147" t="s">
        <v>10</v>
      </c>
      <c r="B18" s="26"/>
      <c r="C18" s="85"/>
      <c r="D18" s="148"/>
      <c r="E18" s="167"/>
      <c r="F18" s="168"/>
      <c r="G18" s="6"/>
      <c r="H18" s="108"/>
      <c r="I18" s="109"/>
    </row>
    <row r="19" spans="1:9" s="1" customFormat="1" ht="12.75" customHeight="1">
      <c r="A19" s="145" t="s">
        <v>11</v>
      </c>
      <c r="B19" s="59"/>
      <c r="C19" s="86"/>
      <c r="D19" s="146"/>
      <c r="E19" s="165"/>
      <c r="F19" s="166"/>
      <c r="G19" s="52"/>
      <c r="H19" s="42"/>
      <c r="I19" s="47"/>
    </row>
    <row r="20" spans="1:9" s="1" customFormat="1" ht="12.75" customHeight="1">
      <c r="A20" s="143" t="s">
        <v>12</v>
      </c>
      <c r="B20" s="61"/>
      <c r="C20" s="84"/>
      <c r="D20" s="144">
        <f t="shared" si="0"/>
        <v>0</v>
      </c>
      <c r="E20" s="163"/>
      <c r="F20" s="164"/>
      <c r="G20" s="53"/>
      <c r="H20" s="40"/>
      <c r="I20" s="48"/>
    </row>
    <row r="21" spans="1:9" s="1" customFormat="1" ht="12.75" customHeight="1">
      <c r="A21" s="143" t="s">
        <v>13</v>
      </c>
      <c r="B21" s="61"/>
      <c r="C21" s="84"/>
      <c r="D21" s="144">
        <f t="shared" si="0"/>
        <v>0</v>
      </c>
      <c r="E21" s="163"/>
      <c r="F21" s="164"/>
      <c r="G21" s="53"/>
      <c r="H21" s="40"/>
      <c r="I21" s="48"/>
    </row>
    <row r="22" spans="1:9" s="1" customFormat="1" ht="12.75" customHeight="1">
      <c r="A22" s="143" t="s">
        <v>14</v>
      </c>
      <c r="B22" s="61"/>
      <c r="C22" s="84"/>
      <c r="D22" s="144">
        <f t="shared" si="0"/>
        <v>0</v>
      </c>
      <c r="E22" s="163"/>
      <c r="F22" s="164"/>
      <c r="G22" s="53"/>
      <c r="H22" s="40"/>
      <c r="I22" s="48"/>
    </row>
    <row r="23" spans="1:9" s="1" customFormat="1" ht="12.75" customHeight="1">
      <c r="A23" s="143" t="s">
        <v>15</v>
      </c>
      <c r="B23" s="61"/>
      <c r="C23" s="84"/>
      <c r="D23" s="144">
        <f t="shared" si="0"/>
        <v>0</v>
      </c>
      <c r="E23" s="163"/>
      <c r="F23" s="164"/>
      <c r="G23" s="53"/>
      <c r="H23" s="40"/>
      <c r="I23" s="48"/>
    </row>
    <row r="24" spans="1:9" s="1" customFormat="1" ht="12.75" customHeight="1">
      <c r="A24" s="143" t="s">
        <v>16</v>
      </c>
      <c r="B24" s="61"/>
      <c r="C24" s="84"/>
      <c r="D24" s="144">
        <f t="shared" si="0"/>
        <v>0</v>
      </c>
      <c r="E24" s="163"/>
      <c r="F24" s="164"/>
      <c r="G24" s="53"/>
      <c r="H24" s="40"/>
      <c r="I24" s="48"/>
    </row>
    <row r="25" spans="1:9" s="1" customFormat="1" ht="12.75" customHeight="1">
      <c r="A25" s="147" t="s">
        <v>17</v>
      </c>
      <c r="B25" s="26"/>
      <c r="C25" s="85"/>
      <c r="D25" s="148"/>
      <c r="E25" s="167"/>
      <c r="F25" s="168"/>
      <c r="G25" s="6"/>
      <c r="H25" s="41"/>
      <c r="I25" s="46"/>
    </row>
    <row r="26" spans="1:9" s="1" customFormat="1" ht="12.75" customHeight="1">
      <c r="A26" s="145" t="s">
        <v>18</v>
      </c>
      <c r="B26" s="59"/>
      <c r="C26" s="86"/>
      <c r="D26" s="146"/>
      <c r="E26" s="165"/>
      <c r="F26" s="166"/>
      <c r="G26" s="52"/>
      <c r="H26" s="42"/>
      <c r="I26" s="47"/>
    </row>
    <row r="27" spans="1:9" s="1" customFormat="1" ht="12.75" customHeight="1">
      <c r="A27" s="143" t="s">
        <v>19</v>
      </c>
      <c r="B27" s="61"/>
      <c r="C27" s="84"/>
      <c r="D27" s="144">
        <f t="shared" si="0"/>
        <v>0</v>
      </c>
      <c r="E27" s="163"/>
      <c r="F27" s="164"/>
      <c r="G27" s="53"/>
      <c r="H27" s="40"/>
      <c r="I27" s="48"/>
    </row>
    <row r="28" spans="1:9" s="1" customFormat="1" ht="12.75" customHeight="1">
      <c r="A28" s="143" t="s">
        <v>20</v>
      </c>
      <c r="B28" s="61"/>
      <c r="C28" s="84"/>
      <c r="D28" s="144">
        <f t="shared" si="0"/>
        <v>0</v>
      </c>
      <c r="E28" s="163"/>
      <c r="F28" s="164"/>
      <c r="G28" s="53"/>
      <c r="H28" s="40"/>
      <c r="I28" s="48"/>
    </row>
    <row r="29" spans="1:9" s="1" customFormat="1" ht="12.75" customHeight="1">
      <c r="A29" s="143" t="s">
        <v>21</v>
      </c>
      <c r="B29" s="61"/>
      <c r="C29" s="84"/>
      <c r="D29" s="144">
        <f t="shared" si="0"/>
        <v>0</v>
      </c>
      <c r="E29" s="163"/>
      <c r="F29" s="164"/>
      <c r="G29" s="53"/>
      <c r="H29" s="40"/>
      <c r="I29" s="48"/>
    </row>
    <row r="30" spans="1:9" s="1" customFormat="1" ht="12.75" customHeight="1">
      <c r="A30" s="143" t="s">
        <v>22</v>
      </c>
      <c r="B30" s="61"/>
      <c r="C30" s="84"/>
      <c r="D30" s="144">
        <f t="shared" si="0"/>
        <v>0</v>
      </c>
      <c r="E30" s="163"/>
      <c r="F30" s="164"/>
      <c r="G30" s="53"/>
      <c r="H30" s="40"/>
      <c r="I30" s="48"/>
    </row>
    <row r="31" spans="1:9" s="1" customFormat="1" ht="12.75" customHeight="1">
      <c r="A31" s="143" t="s">
        <v>23</v>
      </c>
      <c r="B31" s="61"/>
      <c r="C31" s="84"/>
      <c r="D31" s="144">
        <f t="shared" si="0"/>
        <v>0</v>
      </c>
      <c r="E31" s="163"/>
      <c r="F31" s="164"/>
      <c r="G31" s="53"/>
      <c r="H31" s="40"/>
      <c r="I31" s="48"/>
    </row>
    <row r="32" spans="1:9" s="1" customFormat="1" ht="12.75" customHeight="1">
      <c r="A32" s="147" t="s">
        <v>24</v>
      </c>
      <c r="B32" s="26"/>
      <c r="C32" s="85"/>
      <c r="D32" s="148"/>
      <c r="E32" s="167"/>
      <c r="F32" s="168"/>
      <c r="G32" s="6"/>
      <c r="H32" s="41"/>
      <c r="I32" s="46"/>
    </row>
    <row r="33" spans="1:9" s="1" customFormat="1" ht="12.75" customHeight="1">
      <c r="A33" s="145" t="s">
        <v>25</v>
      </c>
      <c r="B33" s="59"/>
      <c r="C33" s="86"/>
      <c r="D33" s="146"/>
      <c r="E33" s="165"/>
      <c r="F33" s="166"/>
      <c r="G33" s="52"/>
      <c r="H33" s="42"/>
      <c r="I33" s="47"/>
    </row>
    <row r="34" spans="1:9" s="1" customFormat="1" ht="12.75" customHeight="1">
      <c r="A34" s="143" t="s">
        <v>26</v>
      </c>
      <c r="B34" s="61"/>
      <c r="C34" s="84"/>
      <c r="D34" s="144">
        <f t="shared" si="0"/>
        <v>0</v>
      </c>
      <c r="E34" s="163"/>
      <c r="F34" s="164"/>
      <c r="G34" s="53"/>
      <c r="H34" s="40"/>
      <c r="I34" s="48"/>
    </row>
    <row r="35" spans="1:9" s="1" customFormat="1" ht="12.75" customHeight="1">
      <c r="A35" s="143" t="s">
        <v>27</v>
      </c>
      <c r="B35" s="61"/>
      <c r="C35" s="84"/>
      <c r="D35" s="144">
        <f t="shared" si="0"/>
        <v>0</v>
      </c>
      <c r="E35" s="163"/>
      <c r="F35" s="164"/>
      <c r="G35" s="53"/>
      <c r="H35" s="40"/>
      <c r="I35" s="48"/>
    </row>
    <row r="36" spans="1:9" s="1" customFormat="1" ht="12.75" customHeight="1">
      <c r="A36" s="143" t="s">
        <v>28</v>
      </c>
      <c r="B36" s="61"/>
      <c r="C36" s="84"/>
      <c r="D36" s="144">
        <f t="shared" si="0"/>
        <v>0</v>
      </c>
      <c r="E36" s="163"/>
      <c r="F36" s="164"/>
      <c r="G36" s="53"/>
      <c r="H36" s="40"/>
      <c r="I36" s="48"/>
    </row>
    <row r="37" spans="1:9" s="1" customFormat="1" ht="12.75" customHeight="1">
      <c r="A37" s="143" t="s">
        <v>29</v>
      </c>
      <c r="B37" s="61"/>
      <c r="C37" s="84"/>
      <c r="D37" s="144">
        <f t="shared" si="0"/>
        <v>0</v>
      </c>
      <c r="E37" s="163"/>
      <c r="F37" s="164"/>
      <c r="G37" s="53"/>
      <c r="H37" s="40"/>
      <c r="I37" s="48"/>
    </row>
    <row r="38" spans="1:9" s="1" customFormat="1" ht="12.75" customHeight="1">
      <c r="A38" s="143" t="s">
        <v>30</v>
      </c>
      <c r="B38" s="61"/>
      <c r="C38" s="84"/>
      <c r="D38" s="144">
        <f t="shared" si="0"/>
        <v>0</v>
      </c>
      <c r="E38" s="163"/>
      <c r="F38" s="164"/>
      <c r="G38" s="53"/>
      <c r="H38" s="40"/>
      <c r="I38" s="48"/>
    </row>
    <row r="39" spans="1:9" s="1" customFormat="1" ht="12.75" customHeight="1">
      <c r="A39" s="147" t="s">
        <v>31</v>
      </c>
      <c r="B39" s="26"/>
      <c r="C39" s="85"/>
      <c r="D39" s="148"/>
      <c r="E39" s="167"/>
      <c r="F39" s="168"/>
      <c r="G39" s="6"/>
      <c r="H39" s="41"/>
      <c r="I39" s="46"/>
    </row>
    <row r="40" spans="1:9" s="1" customFormat="1" ht="12.75" customHeight="1">
      <c r="A40" s="145" t="s">
        <v>32</v>
      </c>
      <c r="B40" s="59"/>
      <c r="C40" s="86"/>
      <c r="D40" s="146"/>
      <c r="E40" s="165"/>
      <c r="F40" s="166"/>
      <c r="G40" s="52"/>
      <c r="H40" s="42"/>
      <c r="I40" s="47"/>
    </row>
    <row r="41" spans="1:9" s="1" customFormat="1" ht="12.75" customHeight="1">
      <c r="A41" s="143" t="s">
        <v>33</v>
      </c>
      <c r="B41" s="61"/>
      <c r="C41" s="84"/>
      <c r="D41" s="144">
        <f t="shared" si="0"/>
        <v>0</v>
      </c>
      <c r="E41" s="163"/>
      <c r="F41" s="164"/>
      <c r="G41" s="53"/>
      <c r="H41" s="40"/>
      <c r="I41" s="48"/>
    </row>
    <row r="42" spans="1:9" s="1" customFormat="1" ht="12.75" customHeight="1">
      <c r="A42" s="143" t="s">
        <v>34</v>
      </c>
      <c r="B42" s="61"/>
      <c r="C42" s="84"/>
      <c r="D42" s="144">
        <f t="shared" si="0"/>
        <v>0</v>
      </c>
      <c r="E42" s="163"/>
      <c r="F42" s="164"/>
      <c r="G42" s="53"/>
      <c r="H42" s="40"/>
      <c r="I42" s="48"/>
    </row>
    <row r="43" spans="1:9" s="1" customFormat="1" ht="12.75" customHeight="1" thickBot="1">
      <c r="A43" s="151" t="s">
        <v>35</v>
      </c>
      <c r="B43" s="35"/>
      <c r="C43" s="88"/>
      <c r="D43" s="152">
        <f t="shared" si="0"/>
        <v>0</v>
      </c>
      <c r="E43" s="171"/>
      <c r="F43" s="172"/>
      <c r="G43" s="54"/>
      <c r="H43" s="50"/>
      <c r="I43" s="51"/>
    </row>
    <row r="44" spans="1:9" s="1" customFormat="1" ht="12.75" customHeight="1">
      <c r="A44" s="337" t="s">
        <v>46</v>
      </c>
      <c r="B44" s="338"/>
      <c r="C44" s="339"/>
      <c r="D44" s="308">
        <f>SUM(D13:D43)</f>
        <v>0</v>
      </c>
      <c r="E44" s="341">
        <f>SUM(E13:E43)</f>
        <v>0</v>
      </c>
      <c r="F44" s="308">
        <f>SUM(F13:F43)</f>
        <v>0</v>
      </c>
      <c r="G44" s="330"/>
      <c r="H44" s="303"/>
      <c r="I44" s="304"/>
    </row>
    <row r="45" spans="1:9" s="1" customFormat="1" ht="15.75" thickBot="1">
      <c r="A45" s="299"/>
      <c r="B45" s="300"/>
      <c r="C45" s="340"/>
      <c r="D45" s="309"/>
      <c r="E45" s="311"/>
      <c r="F45" s="309"/>
      <c r="G45" s="331"/>
      <c r="H45" s="306"/>
      <c r="I45" s="307"/>
    </row>
    <row r="46" spans="1:9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>
      <c r="A47" s="267" t="s">
        <v>49</v>
      </c>
      <c r="B47" s="267"/>
      <c r="C47" s="267"/>
      <c r="D47" s="39"/>
      <c r="E47" s="39"/>
      <c r="F47" s="39"/>
      <c r="G47" s="39"/>
      <c r="H47" s="39"/>
      <c r="I47" s="39"/>
    </row>
    <row r="48" spans="1:9" ht="25.5" customHeight="1">
      <c r="A48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8" s="295"/>
      <c r="C48" s="295"/>
      <c r="D48" s="295"/>
      <c r="E48" s="295"/>
      <c r="F48" s="295"/>
      <c r="G48" s="295"/>
      <c r="H48" s="295"/>
      <c r="I48" s="295"/>
    </row>
    <row r="49" spans="1:9">
      <c r="A49" s="280" t="s">
        <v>75</v>
      </c>
      <c r="B49" s="280"/>
      <c r="C49" s="280"/>
      <c r="D49" s="280"/>
      <c r="E49" s="280"/>
      <c r="F49" s="153">
        <f>$B$55</f>
        <v>0</v>
      </c>
      <c r="G49" s="154" t="s">
        <v>50</v>
      </c>
      <c r="H49" s="135"/>
      <c r="I49" s="155"/>
    </row>
    <row r="50" spans="1:9">
      <c r="A50" s="156"/>
      <c r="B50" s="156"/>
      <c r="C50" s="156"/>
      <c r="D50" s="156"/>
      <c r="E50" s="156"/>
      <c r="F50" s="156"/>
      <c r="G50" s="135"/>
      <c r="H50" s="154"/>
      <c r="I50" s="155"/>
    </row>
    <row r="51" spans="1:9">
      <c r="A51" s="267" t="s">
        <v>49</v>
      </c>
      <c r="B51" s="267"/>
      <c r="C51" s="267"/>
      <c r="D51" s="155"/>
      <c r="E51" s="155"/>
      <c r="F51" s="155"/>
      <c r="G51" s="155"/>
      <c r="H51" s="155"/>
      <c r="I51" s="155"/>
    </row>
    <row r="52" spans="1:9" ht="25.5" customHeight="1">
      <c r="A52" s="295" t="str">
        <f>IF(Január!$A$52="","",Január!$A$52)</f>
        <v/>
      </c>
      <c r="B52" s="295"/>
      <c r="C52" s="295"/>
      <c r="D52" s="295"/>
      <c r="E52" s="295"/>
      <c r="F52" s="295"/>
      <c r="G52" s="295"/>
      <c r="H52" s="295"/>
      <c r="I52" s="295"/>
    </row>
    <row r="53" spans="1:9">
      <c r="A53" s="280" t="s">
        <v>75</v>
      </c>
      <c r="B53" s="280"/>
      <c r="C53" s="280"/>
      <c r="D53" s="280"/>
      <c r="E53" s="280"/>
      <c r="F53" s="153">
        <f>$C$55</f>
        <v>0</v>
      </c>
      <c r="G53" s="154" t="s">
        <v>50</v>
      </c>
      <c r="H53" s="135"/>
      <c r="I53" s="155"/>
    </row>
    <row r="54" spans="1:9">
      <c r="A54" s="154"/>
      <c r="B54" s="154"/>
      <c r="C54" s="154"/>
      <c r="D54" s="154"/>
      <c r="E54" s="154"/>
      <c r="F54" s="155"/>
      <c r="G54" s="155"/>
      <c r="H54" s="155"/>
      <c r="I54" s="155"/>
    </row>
    <row r="55" spans="1:9" ht="25.5">
      <c r="A55" s="38" t="s">
        <v>70</v>
      </c>
      <c r="B55" s="157">
        <f>Január!$B$55</f>
        <v>0</v>
      </c>
      <c r="C55" s="157">
        <f>Január!$C$55</f>
        <v>0</v>
      </c>
      <c r="D55" s="154"/>
      <c r="E55" s="154"/>
      <c r="F55" s="155"/>
      <c r="G55" s="155"/>
      <c r="H55" s="155"/>
      <c r="I55" s="155"/>
    </row>
    <row r="56" spans="1:9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>
      <c r="A58" s="135" t="s">
        <v>42</v>
      </c>
      <c r="B58" s="135"/>
      <c r="C58" s="135"/>
      <c r="D58" s="135"/>
      <c r="E58" s="158"/>
      <c r="F58" s="158"/>
      <c r="G58" s="135"/>
      <c r="H58" s="158"/>
      <c r="I58" s="158"/>
    </row>
    <row r="59" spans="1:9">
      <c r="A59" s="135"/>
      <c r="B59" s="135"/>
      <c r="C59" s="135"/>
      <c r="D59" s="135"/>
      <c r="E59" s="268" t="s">
        <v>71</v>
      </c>
      <c r="F59" s="268"/>
      <c r="G59" s="135"/>
      <c r="H59" s="268" t="s">
        <v>43</v>
      </c>
      <c r="I59" s="268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>
      <c r="A63" s="159" t="s">
        <v>72</v>
      </c>
      <c r="B63" s="159"/>
      <c r="C63" s="159"/>
      <c r="D63" s="160">
        <f>IF(($D$44*$B$55)-$E$44&lt;0,"-"&amp;TEXT(ABS(($D$44*$B$55)-$E$44),"[Ó]:PP"),(($D$44*$B$55)-$E$44))</f>
        <v>0</v>
      </c>
      <c r="E63" s="159"/>
      <c r="F63" s="279" t="str">
        <f>IF(OR(D63="-0:00",D63="0:00",D63&lt;0.001),"Rendben!","Hibás adatok!")</f>
        <v>Rendben!</v>
      </c>
      <c r="G63" s="279"/>
      <c r="H63" s="279"/>
      <c r="I63" s="279"/>
    </row>
    <row r="64" spans="1:9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>
      <c r="A65" s="159" t="s">
        <v>73</v>
      </c>
      <c r="B65" s="159"/>
      <c r="C65" s="159"/>
      <c r="D65" s="160">
        <f>IF(($D$44*$C$55)-$F$44&lt;0,"-"&amp;TEXT(ABS(($D$44*$C$55)-$F$44),"[Ó]:PP"),(($D$44*$C$55)-$F$44))</f>
        <v>0</v>
      </c>
      <c r="E65" s="159"/>
      <c r="F65" s="279" t="str">
        <f>IF(OR(D65="-0:00",D65="0:00",D65&lt;0.001),"Rendben!","Hibás adatok!")</f>
        <v>Rendben!</v>
      </c>
      <c r="G65" s="279"/>
      <c r="H65" s="279"/>
      <c r="I65" s="279"/>
    </row>
  </sheetData>
  <sheetProtection password="D664" sheet="1" objects="1" scenarios="1" selectLockedCells="1"/>
  <mergeCells count="25">
    <mergeCell ref="F65:I65"/>
    <mergeCell ref="A52:I52"/>
    <mergeCell ref="A53:E53"/>
    <mergeCell ref="E59:F59"/>
    <mergeCell ref="H59:I59"/>
    <mergeCell ref="F63:I63"/>
    <mergeCell ref="F44:F45"/>
    <mergeCell ref="A47:C47"/>
    <mergeCell ref="A48:I48"/>
    <mergeCell ref="A49:E49"/>
    <mergeCell ref="A51:C51"/>
    <mergeCell ref="G44:I45"/>
    <mergeCell ref="A44:C45"/>
    <mergeCell ref="D44:D45"/>
    <mergeCell ref="E44:E45"/>
    <mergeCell ref="A8:I8"/>
    <mergeCell ref="A11:A12"/>
    <mergeCell ref="B11:B12"/>
    <mergeCell ref="C11:C12"/>
    <mergeCell ref="D11:D12"/>
    <mergeCell ref="G11:G12"/>
    <mergeCell ref="H11:H12"/>
    <mergeCell ref="A9:I9"/>
    <mergeCell ref="E11:E12"/>
    <mergeCell ref="F11:F12"/>
  </mergeCells>
  <conditionalFormatting sqref="F63:I63">
    <cfRule type="containsText" dxfId="11" priority="2" operator="containsText" text="Rendben!">
      <formula>NOT(ISERROR(SEARCH("Rendben!",F63)))</formula>
    </cfRule>
  </conditionalFormatting>
  <conditionalFormatting sqref="F65:I65">
    <cfRule type="containsText" dxfId="10" priority="1" operator="containsText" text="Rendben!">
      <formula>NOT(ISERROR(SEARCH("Rendben!",F65)))</formula>
    </cfRule>
  </conditionalFormatting>
  <pageMargins left="0.7" right="0.7" top="0.75" bottom="0.75" header="0.3" footer="0.3"/>
  <pageSetup paperSize="9" scale="8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A52:I52</xm:sqref>
        </x14:dataValidation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A48:I48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activeCell="B13" sqref="B13"/>
    </sheetView>
  </sheetViews>
  <sheetFormatPr defaultColWidth="8.85546875" defaultRowHeight="15"/>
  <cols>
    <col min="1" max="3" width="10.7109375" customWidth="1"/>
    <col min="4" max="6" width="9.85546875" customWidth="1"/>
    <col min="7" max="8" width="17.140625" customWidth="1"/>
    <col min="9" max="9" width="11.140625" customWidth="1"/>
  </cols>
  <sheetData>
    <row r="1" spans="1:9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9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9" ht="12.75" customHeight="1">
      <c r="A4" s="137"/>
      <c r="B4" s="134"/>
      <c r="C4" s="134"/>
      <c r="D4" s="134"/>
      <c r="E4" s="134"/>
      <c r="F4" s="134"/>
      <c r="G4" s="207"/>
      <c r="H4" s="208"/>
      <c r="I4" s="134"/>
    </row>
    <row r="5" spans="1:9" ht="12.75" customHeight="1">
      <c r="A5" s="137"/>
      <c r="B5" s="134"/>
      <c r="C5" s="134"/>
      <c r="D5" s="134"/>
      <c r="E5" s="134"/>
      <c r="F5" s="134"/>
      <c r="G5" s="207"/>
      <c r="H5" s="208"/>
      <c r="I5" s="134"/>
    </row>
    <row r="6" spans="1:9" ht="12.75" customHeight="1">
      <c r="A6" s="137"/>
      <c r="B6" s="134"/>
      <c r="C6" s="134"/>
      <c r="D6" s="134"/>
      <c r="E6" s="134"/>
      <c r="F6" s="134"/>
      <c r="G6" s="207"/>
      <c r="H6" s="208"/>
      <c r="I6" s="134"/>
    </row>
    <row r="7" spans="1:9" ht="12.75" customHeight="1">
      <c r="A7" s="138" t="str">
        <f>Január!$A$7</f>
        <v>v1</v>
      </c>
      <c r="B7" s="134"/>
      <c r="C7" s="134"/>
      <c r="D7" s="134"/>
      <c r="E7" s="134"/>
      <c r="F7" s="134"/>
      <c r="G7" s="207"/>
      <c r="H7" s="208"/>
      <c r="I7" s="134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83</v>
      </c>
      <c r="B9" s="251"/>
      <c r="C9" s="251"/>
      <c r="D9" s="251"/>
      <c r="E9" s="251"/>
      <c r="F9" s="251"/>
      <c r="G9" s="251"/>
      <c r="H9" s="251"/>
      <c r="I9" s="251"/>
    </row>
    <row r="10" spans="1:9" ht="15.75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12.75" customHeight="1">
      <c r="A11" s="320" t="s">
        <v>0</v>
      </c>
      <c r="B11" s="322" t="s">
        <v>38</v>
      </c>
      <c r="C11" s="285" t="s">
        <v>39</v>
      </c>
      <c r="D11" s="291" t="s">
        <v>45</v>
      </c>
      <c r="E11" s="312" t="s">
        <v>47</v>
      </c>
      <c r="F11" s="258" t="s">
        <v>48</v>
      </c>
      <c r="G11" s="322" t="s">
        <v>1</v>
      </c>
      <c r="H11" s="289" t="s">
        <v>2</v>
      </c>
      <c r="I11" s="139" t="s">
        <v>3</v>
      </c>
    </row>
    <row r="12" spans="1:9" ht="30" customHeight="1" thickBot="1">
      <c r="A12" s="321"/>
      <c r="B12" s="323"/>
      <c r="C12" s="286"/>
      <c r="D12" s="292"/>
      <c r="E12" s="257"/>
      <c r="F12" s="259"/>
      <c r="G12" s="323"/>
      <c r="H12" s="290"/>
      <c r="I12" s="140" t="s">
        <v>4</v>
      </c>
    </row>
    <row r="13" spans="1:9" s="1" customFormat="1" ht="12.75" customHeight="1">
      <c r="A13" s="202" t="s">
        <v>5</v>
      </c>
      <c r="B13" s="82"/>
      <c r="C13" s="83"/>
      <c r="D13" s="203">
        <f t="shared" ref="D13:D41" si="0">MOD(C13-B13,1)</f>
        <v>0</v>
      </c>
      <c r="E13" s="234"/>
      <c r="F13" s="206"/>
      <c r="G13" s="80"/>
      <c r="H13" s="72"/>
      <c r="I13" s="73"/>
    </row>
    <row r="14" spans="1:9" s="1" customFormat="1" ht="12.75" customHeight="1">
      <c r="A14" s="143" t="s">
        <v>6</v>
      </c>
      <c r="B14" s="61"/>
      <c r="C14" s="84"/>
      <c r="D14" s="144">
        <f t="shared" si="0"/>
        <v>0</v>
      </c>
      <c r="E14" s="163"/>
      <c r="F14" s="164"/>
      <c r="G14" s="53"/>
      <c r="H14" s="40"/>
      <c r="I14" s="48"/>
    </row>
    <row r="15" spans="1:9" s="1" customFormat="1" ht="12.75" customHeight="1">
      <c r="A15" s="147" t="s">
        <v>7</v>
      </c>
      <c r="B15" s="26"/>
      <c r="C15" s="85"/>
      <c r="D15" s="148"/>
      <c r="E15" s="167"/>
      <c r="F15" s="168"/>
      <c r="G15" s="6"/>
      <c r="H15" s="41"/>
      <c r="I15" s="46"/>
    </row>
    <row r="16" spans="1:9" s="1" customFormat="1" ht="12.75" customHeight="1">
      <c r="A16" s="145" t="s">
        <v>8</v>
      </c>
      <c r="B16" s="59"/>
      <c r="C16" s="86"/>
      <c r="D16" s="146"/>
      <c r="E16" s="165"/>
      <c r="F16" s="166"/>
      <c r="G16" s="52"/>
      <c r="H16" s="42"/>
      <c r="I16" s="47"/>
    </row>
    <row r="17" spans="1:10" s="1" customFormat="1" ht="12.75" customHeight="1">
      <c r="A17" s="143" t="s">
        <v>9</v>
      </c>
      <c r="B17" s="61"/>
      <c r="C17" s="84"/>
      <c r="D17" s="144">
        <f t="shared" si="0"/>
        <v>0</v>
      </c>
      <c r="E17" s="163"/>
      <c r="F17" s="164"/>
      <c r="G17" s="53"/>
      <c r="H17" s="40"/>
      <c r="I17" s="48"/>
    </row>
    <row r="18" spans="1:10" s="1" customFormat="1" ht="12.75" customHeight="1">
      <c r="A18" s="143" t="s">
        <v>10</v>
      </c>
      <c r="B18" s="61"/>
      <c r="C18" s="84"/>
      <c r="D18" s="144">
        <f t="shared" si="0"/>
        <v>0</v>
      </c>
      <c r="E18" s="163"/>
      <c r="F18" s="164"/>
      <c r="G18" s="53"/>
      <c r="H18" s="43"/>
      <c r="I18" s="49"/>
    </row>
    <row r="19" spans="1:10" s="1" customFormat="1" ht="12.75" customHeight="1">
      <c r="A19" s="143" t="s">
        <v>11</v>
      </c>
      <c r="B19" s="61"/>
      <c r="C19" s="84"/>
      <c r="D19" s="144">
        <f t="shared" si="0"/>
        <v>0</v>
      </c>
      <c r="E19" s="163"/>
      <c r="F19" s="164"/>
      <c r="G19" s="53"/>
      <c r="H19" s="40"/>
      <c r="I19" s="48"/>
    </row>
    <row r="20" spans="1:10" s="1" customFormat="1" ht="12.75" customHeight="1">
      <c r="A20" s="143" t="s">
        <v>12</v>
      </c>
      <c r="B20" s="61"/>
      <c r="C20" s="84"/>
      <c r="D20" s="144">
        <f t="shared" si="0"/>
        <v>0</v>
      </c>
      <c r="E20" s="163"/>
      <c r="F20" s="164"/>
      <c r="G20" s="53"/>
      <c r="H20" s="40"/>
      <c r="I20" s="48"/>
    </row>
    <row r="21" spans="1:10" s="1" customFormat="1" ht="12.75" customHeight="1">
      <c r="A21" s="143" t="s">
        <v>13</v>
      </c>
      <c r="B21" s="61"/>
      <c r="C21" s="84"/>
      <c r="D21" s="144">
        <f t="shared" si="0"/>
        <v>0</v>
      </c>
      <c r="E21" s="163"/>
      <c r="F21" s="164"/>
      <c r="G21" s="53"/>
      <c r="H21" s="40"/>
      <c r="I21" s="48"/>
    </row>
    <row r="22" spans="1:10" s="1" customFormat="1" ht="12.75" customHeight="1">
      <c r="A22" s="143" t="s">
        <v>14</v>
      </c>
      <c r="B22" s="61"/>
      <c r="C22" s="84"/>
      <c r="D22" s="144">
        <f t="shared" si="0"/>
        <v>0</v>
      </c>
      <c r="E22" s="163"/>
      <c r="F22" s="164"/>
      <c r="G22" s="53"/>
      <c r="H22" s="40"/>
      <c r="I22" s="48"/>
      <c r="J22" s="1" t="s">
        <v>44</v>
      </c>
    </row>
    <row r="23" spans="1:10" s="1" customFormat="1" ht="12.75" customHeight="1">
      <c r="A23" s="145" t="s">
        <v>15</v>
      </c>
      <c r="B23" s="59"/>
      <c r="C23" s="86"/>
      <c r="D23" s="146"/>
      <c r="E23" s="165"/>
      <c r="F23" s="166"/>
      <c r="G23" s="52"/>
      <c r="H23" s="42"/>
      <c r="I23" s="47"/>
    </row>
    <row r="24" spans="1:10" s="1" customFormat="1" ht="12.75" customHeight="1">
      <c r="A24" s="143" t="s">
        <v>16</v>
      </c>
      <c r="B24" s="61"/>
      <c r="C24" s="84"/>
      <c r="D24" s="144">
        <f t="shared" si="0"/>
        <v>0</v>
      </c>
      <c r="E24" s="163"/>
      <c r="F24" s="164"/>
      <c r="G24" s="53"/>
      <c r="H24" s="40"/>
      <c r="I24" s="48"/>
    </row>
    <row r="25" spans="1:10" s="1" customFormat="1" ht="12.75" customHeight="1">
      <c r="A25" s="143" t="s">
        <v>17</v>
      </c>
      <c r="B25" s="61"/>
      <c r="C25" s="84"/>
      <c r="D25" s="144">
        <f t="shared" si="0"/>
        <v>0</v>
      </c>
      <c r="E25" s="163"/>
      <c r="F25" s="164"/>
      <c r="G25" s="53"/>
      <c r="H25" s="40"/>
      <c r="I25" s="48"/>
    </row>
    <row r="26" spans="1:10" s="1" customFormat="1" ht="12.75" customHeight="1">
      <c r="A26" s="143" t="s">
        <v>18</v>
      </c>
      <c r="B26" s="61"/>
      <c r="C26" s="84"/>
      <c r="D26" s="144">
        <f t="shared" si="0"/>
        <v>0</v>
      </c>
      <c r="E26" s="163"/>
      <c r="F26" s="164"/>
      <c r="G26" s="53"/>
      <c r="H26" s="40"/>
      <c r="I26" s="48"/>
    </row>
    <row r="27" spans="1:10" s="1" customFormat="1" ht="12.75" customHeight="1">
      <c r="A27" s="143" t="s">
        <v>19</v>
      </c>
      <c r="B27" s="61"/>
      <c r="C27" s="84"/>
      <c r="D27" s="144">
        <f t="shared" si="0"/>
        <v>0</v>
      </c>
      <c r="E27" s="163"/>
      <c r="F27" s="164"/>
      <c r="G27" s="53"/>
      <c r="H27" s="40"/>
      <c r="I27" s="48"/>
    </row>
    <row r="28" spans="1:10" s="1" customFormat="1" ht="12.75" customHeight="1">
      <c r="A28" s="143" t="s">
        <v>20</v>
      </c>
      <c r="B28" s="61"/>
      <c r="C28" s="84"/>
      <c r="D28" s="144">
        <f t="shared" si="0"/>
        <v>0</v>
      </c>
      <c r="E28" s="163"/>
      <c r="F28" s="164"/>
      <c r="G28" s="53"/>
      <c r="H28" s="40"/>
      <c r="I28" s="48"/>
    </row>
    <row r="29" spans="1:10" s="1" customFormat="1" ht="12.75" customHeight="1">
      <c r="A29" s="147" t="s">
        <v>21</v>
      </c>
      <c r="B29" s="26"/>
      <c r="C29" s="85"/>
      <c r="D29" s="148"/>
      <c r="E29" s="167"/>
      <c r="F29" s="168"/>
      <c r="G29" s="6"/>
      <c r="H29" s="41"/>
      <c r="I29" s="46"/>
    </row>
    <row r="30" spans="1:10" s="1" customFormat="1" ht="12.75" customHeight="1">
      <c r="A30" s="145" t="s">
        <v>22</v>
      </c>
      <c r="B30" s="59"/>
      <c r="C30" s="86"/>
      <c r="D30" s="146"/>
      <c r="E30" s="165"/>
      <c r="F30" s="166"/>
      <c r="G30" s="52"/>
      <c r="H30" s="42"/>
      <c r="I30" s="47"/>
    </row>
    <row r="31" spans="1:10" s="1" customFormat="1" ht="12.75" customHeight="1">
      <c r="A31" s="147" t="s">
        <v>23</v>
      </c>
      <c r="B31" s="26"/>
      <c r="C31" s="85"/>
      <c r="D31" s="148"/>
      <c r="E31" s="167"/>
      <c r="F31" s="168"/>
      <c r="G31" s="6"/>
      <c r="H31" s="41"/>
      <c r="I31" s="46"/>
    </row>
    <row r="32" spans="1:10" s="1" customFormat="1" ht="12.75" customHeight="1">
      <c r="A32" s="149" t="s">
        <v>24</v>
      </c>
      <c r="B32" s="65"/>
      <c r="C32" s="87"/>
      <c r="D32" s="150"/>
      <c r="E32" s="169"/>
      <c r="F32" s="170"/>
      <c r="G32" s="81"/>
      <c r="H32" s="76"/>
      <c r="I32" s="77"/>
    </row>
    <row r="33" spans="1:9" s="1" customFormat="1" ht="12.75" customHeight="1">
      <c r="A33" s="143" t="s">
        <v>25</v>
      </c>
      <c r="B33" s="61"/>
      <c r="C33" s="84"/>
      <c r="D33" s="144">
        <f t="shared" si="0"/>
        <v>0</v>
      </c>
      <c r="E33" s="163"/>
      <c r="F33" s="164"/>
      <c r="G33" s="53"/>
      <c r="H33" s="40"/>
      <c r="I33" s="48"/>
    </row>
    <row r="34" spans="1:9" s="1" customFormat="1" ht="12.75" customHeight="1">
      <c r="A34" s="143" t="s">
        <v>26</v>
      </c>
      <c r="B34" s="61"/>
      <c r="C34" s="84"/>
      <c r="D34" s="144">
        <f t="shared" si="0"/>
        <v>0</v>
      </c>
      <c r="E34" s="163"/>
      <c r="F34" s="164"/>
      <c r="G34" s="53"/>
      <c r="H34" s="40"/>
      <c r="I34" s="48"/>
    </row>
    <row r="35" spans="1:9" s="1" customFormat="1" ht="12.75" customHeight="1">
      <c r="A35" s="143" t="s">
        <v>27</v>
      </c>
      <c r="B35" s="61"/>
      <c r="C35" s="84"/>
      <c r="D35" s="144">
        <f t="shared" si="0"/>
        <v>0</v>
      </c>
      <c r="E35" s="163"/>
      <c r="F35" s="164"/>
      <c r="G35" s="53"/>
      <c r="H35" s="40"/>
      <c r="I35" s="48"/>
    </row>
    <row r="36" spans="1:9" s="1" customFormat="1" ht="12.75" customHeight="1">
      <c r="A36" s="147" t="s">
        <v>28</v>
      </c>
      <c r="B36" s="26"/>
      <c r="C36" s="85"/>
      <c r="D36" s="148"/>
      <c r="E36" s="167"/>
      <c r="F36" s="168"/>
      <c r="G36" s="6"/>
      <c r="H36" s="41"/>
      <c r="I36" s="46"/>
    </row>
    <row r="37" spans="1:9" s="1" customFormat="1" ht="12.75" customHeight="1">
      <c r="A37" s="145" t="s">
        <v>29</v>
      </c>
      <c r="B37" s="59"/>
      <c r="C37" s="86"/>
      <c r="D37" s="146"/>
      <c r="E37" s="165"/>
      <c r="F37" s="166"/>
      <c r="G37" s="52"/>
      <c r="H37" s="42"/>
      <c r="I37" s="47"/>
    </row>
    <row r="38" spans="1:9" s="1" customFormat="1" ht="12.75" customHeight="1">
      <c r="A38" s="143" t="s">
        <v>30</v>
      </c>
      <c r="B38" s="61"/>
      <c r="C38" s="84"/>
      <c r="D38" s="144">
        <f t="shared" si="0"/>
        <v>0</v>
      </c>
      <c r="E38" s="163"/>
      <c r="F38" s="164"/>
      <c r="G38" s="53"/>
      <c r="H38" s="40"/>
      <c r="I38" s="48"/>
    </row>
    <row r="39" spans="1:9" s="1" customFormat="1" ht="12.75" customHeight="1">
      <c r="A39" s="143" t="s">
        <v>31</v>
      </c>
      <c r="B39" s="61"/>
      <c r="C39" s="84"/>
      <c r="D39" s="144">
        <f t="shared" si="0"/>
        <v>0</v>
      </c>
      <c r="E39" s="163"/>
      <c r="F39" s="164"/>
      <c r="G39" s="53"/>
      <c r="H39" s="40"/>
      <c r="I39" s="48"/>
    </row>
    <row r="40" spans="1:9" s="1" customFormat="1" ht="12.75" customHeight="1">
      <c r="A40" s="143" t="s">
        <v>32</v>
      </c>
      <c r="B40" s="61"/>
      <c r="C40" s="84"/>
      <c r="D40" s="144">
        <f t="shared" si="0"/>
        <v>0</v>
      </c>
      <c r="E40" s="163"/>
      <c r="F40" s="164"/>
      <c r="G40" s="53"/>
      <c r="H40" s="40"/>
      <c r="I40" s="48"/>
    </row>
    <row r="41" spans="1:9" s="1" customFormat="1" ht="12.75" customHeight="1">
      <c r="A41" s="143" t="s">
        <v>33</v>
      </c>
      <c r="B41" s="61"/>
      <c r="C41" s="84"/>
      <c r="D41" s="144">
        <f t="shared" si="0"/>
        <v>0</v>
      </c>
      <c r="E41" s="163"/>
      <c r="F41" s="164"/>
      <c r="G41" s="53"/>
      <c r="H41" s="40"/>
      <c r="I41" s="48"/>
    </row>
    <row r="42" spans="1:9" s="1" customFormat="1" ht="12.75" customHeight="1">
      <c r="A42" s="235" t="s">
        <v>34</v>
      </c>
      <c r="B42" s="113"/>
      <c r="C42" s="114"/>
      <c r="D42" s="236"/>
      <c r="E42" s="237"/>
      <c r="F42" s="238"/>
      <c r="G42" s="112"/>
      <c r="H42" s="110"/>
      <c r="I42" s="111"/>
    </row>
    <row r="43" spans="1:9" s="1" customFormat="1" ht="12.75" customHeight="1" thickBot="1">
      <c r="A43" s="216" t="s">
        <v>35</v>
      </c>
      <c r="B43" s="115"/>
      <c r="C43" s="116"/>
      <c r="D43" s="217"/>
      <c r="E43" s="232"/>
      <c r="F43" s="233"/>
      <c r="G43" s="69"/>
      <c r="H43" s="102"/>
      <c r="I43" s="103"/>
    </row>
    <row r="44" spans="1:9" s="1" customFormat="1" ht="12.75" customHeight="1">
      <c r="A44" s="296" t="s">
        <v>36</v>
      </c>
      <c r="B44" s="297"/>
      <c r="C44" s="342"/>
      <c r="D44" s="308">
        <f>SUM(D13:D43)</f>
        <v>0</v>
      </c>
      <c r="E44" s="310">
        <f>SUM(E13:E43)</f>
        <v>0</v>
      </c>
      <c r="F44" s="308">
        <f>SUM(F13:F43)</f>
        <v>0</v>
      </c>
      <c r="G44" s="330"/>
      <c r="H44" s="303"/>
      <c r="I44" s="304"/>
    </row>
    <row r="45" spans="1:9" s="1" customFormat="1" ht="15.75" thickBot="1">
      <c r="A45" s="299"/>
      <c r="B45" s="300"/>
      <c r="C45" s="340"/>
      <c r="D45" s="309"/>
      <c r="E45" s="311"/>
      <c r="F45" s="309"/>
      <c r="G45" s="331"/>
      <c r="H45" s="306"/>
      <c r="I45" s="307"/>
    </row>
    <row r="46" spans="1:9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>
      <c r="A47" s="267" t="s">
        <v>49</v>
      </c>
      <c r="B47" s="267"/>
      <c r="C47" s="267"/>
      <c r="D47" s="39"/>
      <c r="E47" s="39"/>
      <c r="F47" s="39"/>
      <c r="G47" s="39"/>
      <c r="H47" s="39"/>
      <c r="I47" s="39"/>
    </row>
    <row r="48" spans="1:9" ht="25.5" customHeight="1">
      <c r="A48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8" s="295"/>
      <c r="C48" s="295"/>
      <c r="D48" s="295"/>
      <c r="E48" s="295"/>
      <c r="F48" s="295"/>
      <c r="G48" s="295"/>
      <c r="H48" s="295"/>
      <c r="I48" s="295"/>
    </row>
    <row r="49" spans="1:9">
      <c r="A49" s="280" t="s">
        <v>75</v>
      </c>
      <c r="B49" s="280"/>
      <c r="C49" s="280"/>
      <c r="D49" s="280"/>
      <c r="E49" s="280"/>
      <c r="F49" s="153">
        <f>$B$55</f>
        <v>0</v>
      </c>
      <c r="G49" s="154" t="s">
        <v>50</v>
      </c>
      <c r="H49" s="135"/>
      <c r="I49" s="155"/>
    </row>
    <row r="50" spans="1:9">
      <c r="A50" s="156"/>
      <c r="B50" s="156"/>
      <c r="C50" s="156"/>
      <c r="D50" s="156"/>
      <c r="E50" s="156"/>
      <c r="F50" s="156"/>
      <c r="G50" s="135"/>
      <c r="H50" s="154"/>
      <c r="I50" s="155"/>
    </row>
    <row r="51" spans="1:9">
      <c r="A51" s="267" t="s">
        <v>49</v>
      </c>
      <c r="B51" s="267"/>
      <c r="C51" s="267"/>
      <c r="D51" s="155"/>
      <c r="E51" s="155"/>
      <c r="F51" s="155"/>
      <c r="G51" s="155"/>
      <c r="H51" s="155"/>
      <c r="I51" s="155"/>
    </row>
    <row r="52" spans="1:9" ht="25.5" customHeight="1">
      <c r="A52" s="295" t="str">
        <f>IF(Január!$A$52="","",Január!$A$52)</f>
        <v/>
      </c>
      <c r="B52" s="295"/>
      <c r="C52" s="295"/>
      <c r="D52" s="295"/>
      <c r="E52" s="295"/>
      <c r="F52" s="295"/>
      <c r="G52" s="295"/>
      <c r="H52" s="295"/>
      <c r="I52" s="295"/>
    </row>
    <row r="53" spans="1:9">
      <c r="A53" s="280" t="s">
        <v>75</v>
      </c>
      <c r="B53" s="280"/>
      <c r="C53" s="280"/>
      <c r="D53" s="280"/>
      <c r="E53" s="280"/>
      <c r="F53" s="153">
        <f>$C$55</f>
        <v>0</v>
      </c>
      <c r="G53" s="154" t="s">
        <v>50</v>
      </c>
      <c r="H53" s="135"/>
      <c r="I53" s="155"/>
    </row>
    <row r="54" spans="1:9">
      <c r="A54" s="154"/>
      <c r="B54" s="154"/>
      <c r="C54" s="154"/>
      <c r="D54" s="154"/>
      <c r="E54" s="154"/>
      <c r="F54" s="155"/>
      <c r="G54" s="155"/>
      <c r="H54" s="155"/>
      <c r="I54" s="155"/>
    </row>
    <row r="55" spans="1:9" ht="25.5">
      <c r="A55" s="38" t="s">
        <v>70</v>
      </c>
      <c r="B55" s="157">
        <f>Január!$B$55</f>
        <v>0</v>
      </c>
      <c r="C55" s="157">
        <f>Január!$C$55</f>
        <v>0</v>
      </c>
      <c r="D55" s="154"/>
      <c r="E55" s="154"/>
      <c r="F55" s="155"/>
      <c r="G55" s="155"/>
      <c r="H55" s="155"/>
      <c r="I55" s="155"/>
    </row>
    <row r="56" spans="1:9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>
      <c r="A58" s="135" t="s">
        <v>42</v>
      </c>
      <c r="B58" s="135"/>
      <c r="C58" s="135"/>
      <c r="D58" s="135"/>
      <c r="E58" s="158"/>
      <c r="F58" s="158"/>
      <c r="G58" s="135"/>
      <c r="H58" s="158"/>
      <c r="I58" s="158"/>
    </row>
    <row r="59" spans="1:9">
      <c r="A59" s="135"/>
      <c r="B59" s="135"/>
      <c r="C59" s="135"/>
      <c r="D59" s="135"/>
      <c r="E59" s="268" t="s">
        <v>71</v>
      </c>
      <c r="F59" s="268"/>
      <c r="G59" s="135"/>
      <c r="H59" s="268" t="s">
        <v>43</v>
      </c>
      <c r="I59" s="268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>
      <c r="A63" s="159" t="s">
        <v>72</v>
      </c>
      <c r="B63" s="159"/>
      <c r="C63" s="159"/>
      <c r="D63" s="160">
        <f>IF(($D$44*$B$55)-$E$44&lt;0,"-"&amp;TEXT(ABS(($D$44*$B$55)-$E$44),"[Ó]:PP"),(($D$44*$B$55)-$E$44))</f>
        <v>0</v>
      </c>
      <c r="E63" s="159"/>
      <c r="F63" s="279" t="str">
        <f>IF(OR(D63="-0:00",D63="0:00",D63&lt;0.001),"Rendben!","Hibás adatok!")</f>
        <v>Rendben!</v>
      </c>
      <c r="G63" s="279"/>
      <c r="H63" s="279"/>
      <c r="I63" s="279"/>
    </row>
    <row r="64" spans="1:9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>
      <c r="A65" s="159" t="s">
        <v>73</v>
      </c>
      <c r="B65" s="159"/>
      <c r="C65" s="159"/>
      <c r="D65" s="160">
        <f>IF(($D$44*$C$55)-$F$44&lt;0,"-"&amp;TEXT(ABS(($D$44*$C$55)-$F$44),"[Ó]:PP"),(($D$44*$C$55)-$F$44))</f>
        <v>0</v>
      </c>
      <c r="E65" s="159"/>
      <c r="F65" s="279" t="str">
        <f>IF(OR(D65="-0:00",D65="0:00",D65&lt;0.001),"Rendben!","Hibás adatok!")</f>
        <v>Rendben!</v>
      </c>
      <c r="G65" s="279"/>
      <c r="H65" s="279"/>
      <c r="I65" s="279"/>
    </row>
  </sheetData>
  <sheetProtection password="D664" sheet="1" objects="1" scenarios="1" selectLockedCells="1"/>
  <mergeCells count="25">
    <mergeCell ref="A53:E53"/>
    <mergeCell ref="E59:F59"/>
    <mergeCell ref="H59:I59"/>
    <mergeCell ref="F63:I63"/>
    <mergeCell ref="F65:I65"/>
    <mergeCell ref="A47:C47"/>
    <mergeCell ref="A48:I48"/>
    <mergeCell ref="A49:E49"/>
    <mergeCell ref="A51:C51"/>
    <mergeCell ref="A52:I52"/>
    <mergeCell ref="G44:I45"/>
    <mergeCell ref="A44:C45"/>
    <mergeCell ref="A8:I8"/>
    <mergeCell ref="A11:A12"/>
    <mergeCell ref="B11:B12"/>
    <mergeCell ref="C11:C12"/>
    <mergeCell ref="D11:D12"/>
    <mergeCell ref="G11:G12"/>
    <mergeCell ref="H11:H12"/>
    <mergeCell ref="A9:I9"/>
    <mergeCell ref="D44:D45"/>
    <mergeCell ref="E44:E45"/>
    <mergeCell ref="F44:F45"/>
    <mergeCell ref="E11:E12"/>
    <mergeCell ref="F11:F12"/>
  </mergeCells>
  <conditionalFormatting sqref="F63:I63">
    <cfRule type="containsText" dxfId="9" priority="2" operator="containsText" text="Rendben!">
      <formula>NOT(ISERROR(SEARCH("Rendben!",F63)))</formula>
    </cfRule>
  </conditionalFormatting>
  <conditionalFormatting sqref="F65:I65">
    <cfRule type="containsText" dxfId="8" priority="1" operator="containsText" text="Rendben!">
      <formula>NOT(ISERROR(SEARCH("Rendben!",F65)))</formula>
    </cfRule>
  </conditionalFormatting>
  <pageMargins left="0.7" right="0.7" top="0.75" bottom="0.75" header="0.3" footer="0.3"/>
  <pageSetup paperSize="9" scale="7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A48:I48</xm:sqref>
        </x14:dataValidation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A52:I52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B14" sqref="B14"/>
    </sheetView>
  </sheetViews>
  <sheetFormatPr defaultColWidth="8.85546875" defaultRowHeight="15"/>
  <cols>
    <col min="1" max="3" width="10.7109375" customWidth="1"/>
    <col min="4" max="6" width="9.85546875" customWidth="1"/>
    <col min="7" max="8" width="17.140625" customWidth="1"/>
    <col min="9" max="9" width="11.140625" customWidth="1"/>
  </cols>
  <sheetData>
    <row r="1" spans="1:9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4"/>
      <c r="B2" s="134"/>
      <c r="C2" s="134"/>
      <c r="D2" s="134"/>
      <c r="E2" s="134"/>
      <c r="F2" s="134"/>
      <c r="G2" s="135" t="s">
        <v>40</v>
      </c>
      <c r="H2" s="136">
        <f>Január!$H$2</f>
        <v>0</v>
      </c>
      <c r="I2" s="134"/>
    </row>
    <row r="3" spans="1:9" ht="12.75" customHeight="1">
      <c r="A3" s="137"/>
      <c r="B3" s="134"/>
      <c r="C3" s="134"/>
      <c r="D3" s="134"/>
      <c r="E3" s="134"/>
      <c r="F3" s="134"/>
      <c r="G3" s="135" t="s">
        <v>41</v>
      </c>
      <c r="H3" s="136">
        <f>Január!$H$3</f>
        <v>0</v>
      </c>
      <c r="I3" s="134"/>
    </row>
    <row r="4" spans="1:9" ht="12.75" customHeight="1">
      <c r="A4" s="137"/>
      <c r="B4" s="134"/>
      <c r="C4" s="134"/>
      <c r="D4" s="134"/>
      <c r="E4" s="134"/>
      <c r="F4" s="134"/>
      <c r="G4" s="207"/>
      <c r="H4" s="208"/>
      <c r="I4" s="134"/>
    </row>
    <row r="5" spans="1:9" ht="12.75" customHeight="1">
      <c r="A5" s="137"/>
      <c r="B5" s="134"/>
      <c r="C5" s="134"/>
      <c r="D5" s="134"/>
      <c r="E5" s="134"/>
      <c r="F5" s="134"/>
      <c r="G5" s="207"/>
      <c r="H5" s="208"/>
      <c r="I5" s="134"/>
    </row>
    <row r="6" spans="1:9" ht="12.75" customHeight="1">
      <c r="A6" s="137"/>
      <c r="B6" s="134"/>
      <c r="C6" s="134"/>
      <c r="D6" s="134"/>
      <c r="E6" s="134"/>
      <c r="F6" s="134"/>
      <c r="G6" s="207"/>
      <c r="H6" s="208"/>
      <c r="I6" s="134"/>
    </row>
    <row r="7" spans="1:9" ht="12.75" customHeight="1">
      <c r="A7" s="138" t="str">
        <f>Január!$A$7</f>
        <v>v1</v>
      </c>
      <c r="B7" s="134"/>
      <c r="C7" s="134"/>
      <c r="D7" s="134"/>
      <c r="E7" s="134"/>
      <c r="F7" s="134"/>
      <c r="G7" s="207"/>
      <c r="H7" s="208"/>
      <c r="I7" s="134"/>
    </row>
    <row r="8" spans="1:9" ht="20.25">
      <c r="A8" s="250" t="s">
        <v>37</v>
      </c>
      <c r="B8" s="250"/>
      <c r="C8" s="250"/>
      <c r="D8" s="250"/>
      <c r="E8" s="250"/>
      <c r="F8" s="250"/>
      <c r="G8" s="250"/>
      <c r="H8" s="250"/>
      <c r="I8" s="250"/>
    </row>
    <row r="9" spans="1:9" ht="18">
      <c r="A9" s="251" t="s">
        <v>84</v>
      </c>
      <c r="B9" s="251"/>
      <c r="C9" s="251"/>
      <c r="D9" s="251"/>
      <c r="E9" s="251"/>
      <c r="F9" s="251"/>
      <c r="G9" s="251"/>
      <c r="H9" s="251"/>
      <c r="I9" s="251"/>
    </row>
    <row r="10" spans="1:9" ht="15.75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12.75" customHeight="1">
      <c r="A11" s="320" t="s">
        <v>0</v>
      </c>
      <c r="B11" s="322" t="s">
        <v>38</v>
      </c>
      <c r="C11" s="285" t="s">
        <v>39</v>
      </c>
      <c r="D11" s="291" t="s">
        <v>45</v>
      </c>
      <c r="E11" s="293" t="s">
        <v>47</v>
      </c>
      <c r="F11" s="291" t="s">
        <v>48</v>
      </c>
      <c r="G11" s="322" t="s">
        <v>1</v>
      </c>
      <c r="H11" s="289" t="s">
        <v>2</v>
      </c>
      <c r="I11" s="139" t="s">
        <v>3</v>
      </c>
    </row>
    <row r="12" spans="1:9" ht="30" customHeight="1" thickBot="1">
      <c r="A12" s="321"/>
      <c r="B12" s="323"/>
      <c r="C12" s="286"/>
      <c r="D12" s="292"/>
      <c r="E12" s="294"/>
      <c r="F12" s="292"/>
      <c r="G12" s="323"/>
      <c r="H12" s="290"/>
      <c r="I12" s="140" t="s">
        <v>4</v>
      </c>
    </row>
    <row r="13" spans="1:9" s="1" customFormat="1" ht="12.75" customHeight="1">
      <c r="A13" s="141" t="s">
        <v>5</v>
      </c>
      <c r="B13" s="28"/>
      <c r="C13" s="119"/>
      <c r="D13" s="142" t="str">
        <f>IF(AND(B13&lt;&gt;"",C13&lt;&gt;""),IF(C13&gt;B13,C13-B13,TIMEVALUE("23:59")+TIMEVALUE("00:01")-B13+C13),"")</f>
        <v/>
      </c>
      <c r="E13" s="239"/>
      <c r="F13" s="162"/>
      <c r="G13" s="9"/>
      <c r="H13" s="118"/>
      <c r="I13" s="117"/>
    </row>
    <row r="14" spans="1:9" s="1" customFormat="1" ht="12.75" customHeight="1">
      <c r="A14" s="143" t="s">
        <v>6</v>
      </c>
      <c r="B14" s="61"/>
      <c r="C14" s="84"/>
      <c r="D14" s="144">
        <f t="shared" ref="D14:D42" si="0">MOD(C14-B14,1)</f>
        <v>0</v>
      </c>
      <c r="E14" s="163"/>
      <c r="F14" s="164"/>
      <c r="G14" s="53"/>
      <c r="H14" s="40"/>
      <c r="I14" s="48"/>
    </row>
    <row r="15" spans="1:9" s="1" customFormat="1" ht="12.75" customHeight="1">
      <c r="A15" s="143" t="s">
        <v>7</v>
      </c>
      <c r="B15" s="61"/>
      <c r="C15" s="84"/>
      <c r="D15" s="144">
        <f t="shared" si="0"/>
        <v>0</v>
      </c>
      <c r="E15" s="163"/>
      <c r="F15" s="164"/>
      <c r="G15" s="53"/>
      <c r="H15" s="40"/>
      <c r="I15" s="48"/>
    </row>
    <row r="16" spans="1:9" s="1" customFormat="1" ht="12.75" customHeight="1">
      <c r="A16" s="143" t="s">
        <v>8</v>
      </c>
      <c r="B16" s="61"/>
      <c r="C16" s="84"/>
      <c r="D16" s="144">
        <f t="shared" si="0"/>
        <v>0</v>
      </c>
      <c r="E16" s="163"/>
      <c r="F16" s="164"/>
      <c r="G16" s="53"/>
      <c r="H16" s="40"/>
      <c r="I16" s="48"/>
    </row>
    <row r="17" spans="1:9" s="1" customFormat="1" ht="12.75" customHeight="1">
      <c r="A17" s="143" t="s">
        <v>9</v>
      </c>
      <c r="B17" s="61"/>
      <c r="C17" s="84"/>
      <c r="D17" s="144">
        <f t="shared" si="0"/>
        <v>0</v>
      </c>
      <c r="E17" s="163"/>
      <c r="F17" s="164"/>
      <c r="G17" s="53"/>
      <c r="H17" s="40"/>
      <c r="I17" s="48"/>
    </row>
    <row r="18" spans="1:9" s="1" customFormat="1" ht="12.75" customHeight="1">
      <c r="A18" s="143" t="s">
        <v>10</v>
      </c>
      <c r="B18" s="61"/>
      <c r="C18" s="84"/>
      <c r="D18" s="144">
        <f t="shared" si="0"/>
        <v>0</v>
      </c>
      <c r="E18" s="163"/>
      <c r="F18" s="164"/>
      <c r="G18" s="53"/>
      <c r="H18" s="43"/>
      <c r="I18" s="49"/>
    </row>
    <row r="19" spans="1:9" s="1" customFormat="1" ht="12.75" customHeight="1">
      <c r="A19" s="147" t="s">
        <v>11</v>
      </c>
      <c r="B19" s="26"/>
      <c r="C19" s="85"/>
      <c r="D19" s="148"/>
      <c r="E19" s="167"/>
      <c r="F19" s="168"/>
      <c r="G19" s="6"/>
      <c r="H19" s="41"/>
      <c r="I19" s="46"/>
    </row>
    <row r="20" spans="1:9" s="1" customFormat="1" ht="12.75" customHeight="1">
      <c r="A20" s="145" t="s">
        <v>12</v>
      </c>
      <c r="B20" s="59"/>
      <c r="C20" s="86"/>
      <c r="D20" s="146"/>
      <c r="E20" s="165"/>
      <c r="F20" s="166"/>
      <c r="G20" s="52"/>
      <c r="H20" s="42"/>
      <c r="I20" s="47"/>
    </row>
    <row r="21" spans="1:9" s="1" customFormat="1" ht="12.75" customHeight="1">
      <c r="A21" s="143" t="s">
        <v>13</v>
      </c>
      <c r="B21" s="61"/>
      <c r="C21" s="84"/>
      <c r="D21" s="144">
        <f t="shared" si="0"/>
        <v>0</v>
      </c>
      <c r="E21" s="163"/>
      <c r="F21" s="164"/>
      <c r="G21" s="53"/>
      <c r="H21" s="40"/>
      <c r="I21" s="48"/>
    </row>
    <row r="22" spans="1:9" s="1" customFormat="1" ht="12.75" customHeight="1">
      <c r="A22" s="143" t="s">
        <v>14</v>
      </c>
      <c r="B22" s="61"/>
      <c r="C22" s="84"/>
      <c r="D22" s="144">
        <f t="shared" si="0"/>
        <v>0</v>
      </c>
      <c r="E22" s="163"/>
      <c r="F22" s="164"/>
      <c r="G22" s="53"/>
      <c r="H22" s="40"/>
      <c r="I22" s="48"/>
    </row>
    <row r="23" spans="1:9" s="1" customFormat="1" ht="12.75" customHeight="1">
      <c r="A23" s="143" t="s">
        <v>15</v>
      </c>
      <c r="B23" s="61"/>
      <c r="C23" s="84"/>
      <c r="D23" s="144">
        <f t="shared" si="0"/>
        <v>0</v>
      </c>
      <c r="E23" s="163"/>
      <c r="F23" s="164"/>
      <c r="G23" s="53"/>
      <c r="H23" s="40"/>
      <c r="I23" s="48"/>
    </row>
    <row r="24" spans="1:9" s="1" customFormat="1" ht="12.75" customHeight="1">
      <c r="A24" s="143" t="s">
        <v>16</v>
      </c>
      <c r="B24" s="61"/>
      <c r="C24" s="84"/>
      <c r="D24" s="144">
        <f t="shared" si="0"/>
        <v>0</v>
      </c>
      <c r="E24" s="163"/>
      <c r="F24" s="164"/>
      <c r="G24" s="53"/>
      <c r="H24" s="40"/>
      <c r="I24" s="48"/>
    </row>
    <row r="25" spans="1:9" s="1" customFormat="1" ht="12.75" customHeight="1">
      <c r="A25" s="143" t="s">
        <v>17</v>
      </c>
      <c r="B25" s="61"/>
      <c r="C25" s="84"/>
      <c r="D25" s="144">
        <f t="shared" si="0"/>
        <v>0</v>
      </c>
      <c r="E25" s="163"/>
      <c r="F25" s="164"/>
      <c r="G25" s="53"/>
      <c r="H25" s="40"/>
      <c r="I25" s="48"/>
    </row>
    <row r="26" spans="1:9" s="1" customFormat="1" ht="12.75" customHeight="1">
      <c r="A26" s="147" t="s">
        <v>18</v>
      </c>
      <c r="B26" s="26"/>
      <c r="C26" s="85"/>
      <c r="D26" s="148"/>
      <c r="E26" s="167"/>
      <c r="F26" s="168"/>
      <c r="G26" s="6"/>
      <c r="H26" s="41"/>
      <c r="I26" s="46"/>
    </row>
    <row r="27" spans="1:9" s="1" customFormat="1" ht="12.75" customHeight="1">
      <c r="A27" s="145" t="s">
        <v>19</v>
      </c>
      <c r="B27" s="59"/>
      <c r="C27" s="86"/>
      <c r="D27" s="146"/>
      <c r="E27" s="165"/>
      <c r="F27" s="166"/>
      <c r="G27" s="52"/>
      <c r="H27" s="42"/>
      <c r="I27" s="47"/>
    </row>
    <row r="28" spans="1:9" s="1" customFormat="1" ht="12.75" customHeight="1">
      <c r="A28" s="143" t="s">
        <v>20</v>
      </c>
      <c r="B28" s="61"/>
      <c r="C28" s="84"/>
      <c r="D28" s="144">
        <f t="shared" si="0"/>
        <v>0</v>
      </c>
      <c r="E28" s="163"/>
      <c r="F28" s="164"/>
      <c r="G28" s="53"/>
      <c r="H28" s="40"/>
      <c r="I28" s="48"/>
    </row>
    <row r="29" spans="1:9" s="1" customFormat="1" ht="12.75" customHeight="1">
      <c r="A29" s="143" t="s">
        <v>21</v>
      </c>
      <c r="B29" s="61"/>
      <c r="C29" s="84"/>
      <c r="D29" s="144">
        <f t="shared" si="0"/>
        <v>0</v>
      </c>
      <c r="E29" s="163"/>
      <c r="F29" s="164"/>
      <c r="G29" s="53"/>
      <c r="H29" s="40"/>
      <c r="I29" s="48"/>
    </row>
    <row r="30" spans="1:9" s="1" customFormat="1" ht="12.75" customHeight="1">
      <c r="A30" s="143" t="s">
        <v>22</v>
      </c>
      <c r="B30" s="61"/>
      <c r="C30" s="84"/>
      <c r="D30" s="144">
        <f t="shared" si="0"/>
        <v>0</v>
      </c>
      <c r="E30" s="163"/>
      <c r="F30" s="164"/>
      <c r="G30" s="53"/>
      <c r="H30" s="40"/>
      <c r="I30" s="48"/>
    </row>
    <row r="31" spans="1:9" s="1" customFormat="1" ht="12.75" customHeight="1">
      <c r="A31" s="143" t="s">
        <v>23</v>
      </c>
      <c r="B31" s="61"/>
      <c r="C31" s="84"/>
      <c r="D31" s="144">
        <f t="shared" si="0"/>
        <v>0</v>
      </c>
      <c r="E31" s="163"/>
      <c r="F31" s="164"/>
      <c r="G31" s="53"/>
      <c r="H31" s="40"/>
      <c r="I31" s="48"/>
    </row>
    <row r="32" spans="1:9" s="1" customFormat="1" ht="12.75" customHeight="1">
      <c r="A32" s="143" t="s">
        <v>24</v>
      </c>
      <c r="B32" s="61"/>
      <c r="C32" s="84"/>
      <c r="D32" s="144">
        <f t="shared" si="0"/>
        <v>0</v>
      </c>
      <c r="E32" s="163"/>
      <c r="F32" s="164"/>
      <c r="G32" s="53"/>
      <c r="H32" s="40"/>
      <c r="I32" s="48"/>
    </row>
    <row r="33" spans="1:9" s="1" customFormat="1" ht="12.75" customHeight="1">
      <c r="A33" s="147" t="s">
        <v>25</v>
      </c>
      <c r="B33" s="26"/>
      <c r="C33" s="85"/>
      <c r="D33" s="148"/>
      <c r="E33" s="167"/>
      <c r="F33" s="168"/>
      <c r="G33" s="6"/>
      <c r="H33" s="41"/>
      <c r="I33" s="46"/>
    </row>
    <row r="34" spans="1:9" s="1" customFormat="1" ht="12.75" customHeight="1">
      <c r="A34" s="145" t="s">
        <v>26</v>
      </c>
      <c r="B34" s="59"/>
      <c r="C34" s="86"/>
      <c r="D34" s="146"/>
      <c r="E34" s="165"/>
      <c r="F34" s="166"/>
      <c r="G34" s="52"/>
      <c r="H34" s="42"/>
      <c r="I34" s="47"/>
    </row>
    <row r="35" spans="1:9" s="1" customFormat="1" ht="12.75" customHeight="1">
      <c r="A35" s="143" t="s">
        <v>27</v>
      </c>
      <c r="B35" s="61"/>
      <c r="C35" s="84"/>
      <c r="D35" s="144">
        <f t="shared" si="0"/>
        <v>0</v>
      </c>
      <c r="E35" s="163"/>
      <c r="F35" s="164"/>
      <c r="G35" s="53"/>
      <c r="H35" s="40"/>
      <c r="I35" s="48"/>
    </row>
    <row r="36" spans="1:9" s="1" customFormat="1" ht="12.75" customHeight="1">
      <c r="A36" s="143" t="s">
        <v>28</v>
      </c>
      <c r="B36" s="61"/>
      <c r="C36" s="84"/>
      <c r="D36" s="144">
        <f t="shared" si="0"/>
        <v>0</v>
      </c>
      <c r="E36" s="163"/>
      <c r="F36" s="164"/>
      <c r="G36" s="53"/>
      <c r="H36" s="40"/>
      <c r="I36" s="48"/>
    </row>
    <row r="37" spans="1:9" s="1" customFormat="1" ht="12.75" customHeight="1">
      <c r="A37" s="143" t="s">
        <v>29</v>
      </c>
      <c r="B37" s="61"/>
      <c r="C37" s="84"/>
      <c r="D37" s="144">
        <f t="shared" si="0"/>
        <v>0</v>
      </c>
      <c r="E37" s="163"/>
      <c r="F37" s="164"/>
      <c r="G37" s="53"/>
      <c r="H37" s="40"/>
      <c r="I37" s="48"/>
    </row>
    <row r="38" spans="1:9" s="1" customFormat="1" ht="12.75" customHeight="1">
      <c r="A38" s="143" t="s">
        <v>30</v>
      </c>
      <c r="B38" s="61"/>
      <c r="C38" s="84"/>
      <c r="D38" s="144">
        <f t="shared" si="0"/>
        <v>0</v>
      </c>
      <c r="E38" s="163"/>
      <c r="F38" s="164"/>
      <c r="G38" s="53"/>
      <c r="H38" s="40"/>
      <c r="I38" s="48"/>
    </row>
    <row r="39" spans="1:9" s="1" customFormat="1" ht="12.75" customHeight="1">
      <c r="A39" s="143" t="s">
        <v>31</v>
      </c>
      <c r="B39" s="61"/>
      <c r="C39" s="84"/>
      <c r="D39" s="144">
        <f t="shared" si="0"/>
        <v>0</v>
      </c>
      <c r="E39" s="163"/>
      <c r="F39" s="164"/>
      <c r="G39" s="53"/>
      <c r="H39" s="40"/>
      <c r="I39" s="48"/>
    </row>
    <row r="40" spans="1:9" s="1" customFormat="1" ht="12.75" customHeight="1">
      <c r="A40" s="147" t="s">
        <v>32</v>
      </c>
      <c r="B40" s="26"/>
      <c r="C40" s="85"/>
      <c r="D40" s="148"/>
      <c r="E40" s="167"/>
      <c r="F40" s="168"/>
      <c r="G40" s="6"/>
      <c r="H40" s="41"/>
      <c r="I40" s="46"/>
    </row>
    <row r="41" spans="1:9" s="1" customFormat="1" ht="12.75" customHeight="1">
      <c r="A41" s="145" t="s">
        <v>33</v>
      </c>
      <c r="B41" s="59"/>
      <c r="C41" s="86"/>
      <c r="D41" s="146"/>
      <c r="E41" s="165"/>
      <c r="F41" s="166"/>
      <c r="G41" s="52"/>
      <c r="H41" s="42"/>
      <c r="I41" s="47"/>
    </row>
    <row r="42" spans="1:9" s="1" customFormat="1" ht="12.75" customHeight="1" thickBot="1">
      <c r="A42" s="151" t="s">
        <v>34</v>
      </c>
      <c r="B42" s="62"/>
      <c r="C42" s="107"/>
      <c r="D42" s="152">
        <f t="shared" si="0"/>
        <v>0</v>
      </c>
      <c r="E42" s="240"/>
      <c r="F42" s="172"/>
      <c r="G42" s="54"/>
      <c r="H42" s="50"/>
      <c r="I42" s="51"/>
    </row>
    <row r="43" spans="1:9" s="1" customFormat="1" ht="12.75" customHeight="1">
      <c r="A43" s="316" t="s">
        <v>36</v>
      </c>
      <c r="B43" s="270"/>
      <c r="C43" s="270"/>
      <c r="D43" s="264">
        <f>SUM(D13:D42)</f>
        <v>0</v>
      </c>
      <c r="E43" s="343">
        <f>SUM(E13:E42)</f>
        <v>0</v>
      </c>
      <c r="F43" s="264">
        <f>SUM(F13:F42)</f>
        <v>0</v>
      </c>
      <c r="G43" s="275"/>
      <c r="H43" s="275"/>
      <c r="I43" s="276"/>
    </row>
    <row r="44" spans="1:9" s="1" customFormat="1" ht="15.75" thickBot="1">
      <c r="A44" s="317"/>
      <c r="B44" s="273"/>
      <c r="C44" s="273"/>
      <c r="D44" s="265"/>
      <c r="E44" s="344"/>
      <c r="F44" s="265"/>
      <c r="G44" s="277"/>
      <c r="H44" s="277"/>
      <c r="I44" s="278"/>
    </row>
    <row r="45" spans="1:9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>
      <c r="A46" s="267" t="s">
        <v>49</v>
      </c>
      <c r="B46" s="267"/>
      <c r="C46" s="267"/>
      <c r="D46" s="39"/>
      <c r="E46" s="39"/>
      <c r="F46" s="39"/>
      <c r="G46" s="39"/>
      <c r="H46" s="39"/>
      <c r="I46" s="39"/>
    </row>
    <row r="47" spans="1:9" ht="25.5" customHeight="1">
      <c r="A47" s="295" t="str">
        <f>IF(Január!$A$48="","",Január!$A$48)</f>
        <v>EFOP-3.4.1-15-2015-00003 sz. "PéldaKép-p Szakmai Program (Kapcsolatépítés, Kutatás, Hálózatosodás és Társadalmi felelősség vállalás) az Egri Roma Szakkollégium tagjainak munkájával"</v>
      </c>
      <c r="B47" s="295"/>
      <c r="C47" s="295"/>
      <c r="D47" s="295"/>
      <c r="E47" s="295"/>
      <c r="F47" s="295"/>
      <c r="G47" s="295"/>
      <c r="H47" s="295"/>
      <c r="I47" s="295"/>
    </row>
    <row r="48" spans="1:9">
      <c r="A48" s="280" t="s">
        <v>75</v>
      </c>
      <c r="B48" s="280"/>
      <c r="C48" s="280"/>
      <c r="D48" s="280"/>
      <c r="E48" s="280"/>
      <c r="F48" s="153">
        <f>$B$54</f>
        <v>0</v>
      </c>
      <c r="G48" s="154" t="s">
        <v>50</v>
      </c>
      <c r="H48" s="135"/>
      <c r="I48" s="155"/>
    </row>
    <row r="49" spans="1:9">
      <c r="A49" s="156"/>
      <c r="B49" s="156"/>
      <c r="C49" s="156"/>
      <c r="D49" s="156"/>
      <c r="E49" s="156"/>
      <c r="F49" s="156"/>
      <c r="G49" s="135"/>
      <c r="H49" s="154"/>
      <c r="I49" s="155"/>
    </row>
    <row r="50" spans="1:9">
      <c r="A50" s="267" t="s">
        <v>49</v>
      </c>
      <c r="B50" s="267"/>
      <c r="C50" s="267"/>
      <c r="D50" s="155"/>
      <c r="E50" s="155"/>
      <c r="F50" s="155"/>
      <c r="G50" s="155"/>
      <c r="H50" s="155"/>
      <c r="I50" s="155"/>
    </row>
    <row r="51" spans="1:9" ht="25.5" customHeight="1">
      <c r="A51" s="295" t="str">
        <f>IF(Január!$A$52="","",Január!$A$52)</f>
        <v/>
      </c>
      <c r="B51" s="295"/>
      <c r="C51" s="295"/>
      <c r="D51" s="295"/>
      <c r="E51" s="295"/>
      <c r="F51" s="295"/>
      <c r="G51" s="295"/>
      <c r="H51" s="295"/>
      <c r="I51" s="295"/>
    </row>
    <row r="52" spans="1:9">
      <c r="A52" s="280" t="s">
        <v>75</v>
      </c>
      <c r="B52" s="280"/>
      <c r="C52" s="280"/>
      <c r="D52" s="280"/>
      <c r="E52" s="280"/>
      <c r="F52" s="153">
        <f>$C$54</f>
        <v>0</v>
      </c>
      <c r="G52" s="154" t="s">
        <v>50</v>
      </c>
      <c r="H52" s="135"/>
      <c r="I52" s="155"/>
    </row>
    <row r="53" spans="1:9">
      <c r="A53" s="154"/>
      <c r="B53" s="154"/>
      <c r="C53" s="154"/>
      <c r="D53" s="154"/>
      <c r="E53" s="154"/>
      <c r="F53" s="155"/>
      <c r="G53" s="155"/>
      <c r="H53" s="155"/>
      <c r="I53" s="155"/>
    </row>
    <row r="54" spans="1:9" ht="25.5">
      <c r="A54" s="38" t="s">
        <v>70</v>
      </c>
      <c r="B54" s="157">
        <f>Január!$B$55</f>
        <v>0</v>
      </c>
      <c r="C54" s="157">
        <f>Január!$C$55</f>
        <v>0</v>
      </c>
      <c r="D54" s="154"/>
      <c r="E54" s="154"/>
      <c r="F54" s="155"/>
      <c r="G54" s="155"/>
      <c r="H54" s="155"/>
      <c r="I54" s="155"/>
    </row>
    <row r="55" spans="1:9">
      <c r="A55" s="135"/>
      <c r="B55" s="135"/>
      <c r="C55" s="135"/>
      <c r="D55" s="135"/>
      <c r="E55" s="135"/>
      <c r="F55" s="135"/>
      <c r="G55" s="135"/>
      <c r="H55" s="135"/>
      <c r="I55" s="135"/>
    </row>
    <row r="56" spans="1:9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>
      <c r="A57" s="135" t="s">
        <v>42</v>
      </c>
      <c r="B57" s="135"/>
      <c r="C57" s="135"/>
      <c r="D57" s="135"/>
      <c r="E57" s="158"/>
      <c r="F57" s="158"/>
      <c r="G57" s="135"/>
      <c r="H57" s="158"/>
      <c r="I57" s="158"/>
    </row>
    <row r="58" spans="1:9">
      <c r="A58" s="135"/>
      <c r="B58" s="135"/>
      <c r="C58" s="135"/>
      <c r="D58" s="135"/>
      <c r="E58" s="268" t="s">
        <v>71</v>
      </c>
      <c r="F58" s="268"/>
      <c r="G58" s="135"/>
      <c r="H58" s="268" t="s">
        <v>43</v>
      </c>
      <c r="I58" s="268"/>
    </row>
    <row r="59" spans="1:9">
      <c r="A59" s="135"/>
      <c r="B59" s="135"/>
      <c r="C59" s="135"/>
      <c r="D59" s="135"/>
      <c r="E59" s="135"/>
      <c r="F59" s="135"/>
      <c r="G59" s="135"/>
      <c r="H59" s="135"/>
      <c r="I59" s="135"/>
    </row>
    <row r="60" spans="1:9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>
      <c r="A62" s="159" t="s">
        <v>72</v>
      </c>
      <c r="B62" s="159"/>
      <c r="C62" s="159"/>
      <c r="D62" s="160">
        <f>IF(($D$43*$B$54)-$E$43&lt;0,"-"&amp;TEXT(ABS(($D$43*$B$54)-$E$43),"[Ó]:PP"),(($D$43*$B$54)-$E$43))</f>
        <v>0</v>
      </c>
      <c r="E62" s="159"/>
      <c r="F62" s="279" t="str">
        <f>IF(OR(D62="-0:00",D62="0:00",D62&lt;0.001),"Rendben!","Hibás adatok!")</f>
        <v>Rendben!</v>
      </c>
      <c r="G62" s="279"/>
      <c r="H62" s="279"/>
      <c r="I62" s="279"/>
    </row>
    <row r="63" spans="1:9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>
      <c r="A64" s="159" t="s">
        <v>73</v>
      </c>
      <c r="B64" s="159"/>
      <c r="C64" s="159"/>
      <c r="D64" s="160">
        <f>IF(($D$43*$C$54)-$F$43&lt;0,"-"&amp;TEXT(ABS(($D$43*$C$54)-$F$43),"[Ó]:PP"),(($D$43*$C$54)-$F$43))</f>
        <v>0</v>
      </c>
      <c r="E64" s="159"/>
      <c r="F64" s="279" t="str">
        <f>IF(OR(D64="-0:00",D64="0:00",D64&lt;0.001),"Rendben!","Hibás adatok!")</f>
        <v>Rendben!</v>
      </c>
      <c r="G64" s="279"/>
      <c r="H64" s="279"/>
      <c r="I64" s="279"/>
    </row>
  </sheetData>
  <sheetProtection password="D664" sheet="1" objects="1" scenarios="1" selectLockedCells="1"/>
  <mergeCells count="26">
    <mergeCell ref="F64:I64"/>
    <mergeCell ref="A51:I51"/>
    <mergeCell ref="A52:E52"/>
    <mergeCell ref="E58:F58"/>
    <mergeCell ref="H58:I58"/>
    <mergeCell ref="F62:I62"/>
    <mergeCell ref="F43:F44"/>
    <mergeCell ref="A46:C46"/>
    <mergeCell ref="A47:I47"/>
    <mergeCell ref="A48:E48"/>
    <mergeCell ref="A50:C50"/>
    <mergeCell ref="A43:C44"/>
    <mergeCell ref="G43:H44"/>
    <mergeCell ref="I43:I44"/>
    <mergeCell ref="D43:D44"/>
    <mergeCell ref="E43:E44"/>
    <mergeCell ref="A8:I8"/>
    <mergeCell ref="A11:A12"/>
    <mergeCell ref="B11:B12"/>
    <mergeCell ref="C11:C12"/>
    <mergeCell ref="D11:D12"/>
    <mergeCell ref="G11:G12"/>
    <mergeCell ref="H11:H12"/>
    <mergeCell ref="A9:I9"/>
    <mergeCell ref="E11:E12"/>
    <mergeCell ref="F11:F12"/>
  </mergeCells>
  <conditionalFormatting sqref="F62:I62">
    <cfRule type="containsText" dxfId="7" priority="2" operator="containsText" text="Rendben!">
      <formula>NOT(ISERROR(SEARCH("Rendben!",F62)))</formula>
    </cfRule>
  </conditionalFormatting>
  <conditionalFormatting sqref="F64:I64">
    <cfRule type="containsText" dxfId="6" priority="1" operator="containsText" text="Rendben!">
      <formula>NOT(ISERROR(SEARCH("Rendben!",F64)))</formula>
    </cfRule>
  </conditionalFormatting>
  <pageMargins left="0.7" right="0.7" top="0.75" bottom="0.75" header="0.3" footer="0.3"/>
  <pageSetup paperSize="9" scale="8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em, hogy a legördülő listából válasszon projektet!" prompt="Kérem válassza ki a Projekt 2-őt!">
          <x14:formula1>
            <xm:f>projektek!$A$1:$A$19</xm:f>
          </x14:formula1>
          <xm:sqref>A51:I51</xm:sqref>
        </x14:dataValidation>
        <x14:dataValidation type="list" allowBlank="1" showInputMessage="1" showErrorMessage="1" error="Kérem, hogy a legördülő listából válasszon projektet!" prompt="Kérem válassza ki a Projekt 1-et!">
          <x14:formula1>
            <xm:f>projektek!$A$1:$A$19</xm:f>
          </x14:formula1>
          <xm:sqref>A47:I47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11</vt:i4>
      </vt:variant>
    </vt:vector>
  </HeadingPairs>
  <TitlesOfParts>
    <vt:vector size="24" baseType="lpstr"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projektek</vt:lpstr>
      <vt:lpstr>Április!Nyomtatási_terület</vt:lpstr>
      <vt:lpstr>Augusztus!Nyomtatási_terület</vt:lpstr>
      <vt:lpstr>December!Nyomtatási_terület</vt:lpstr>
      <vt:lpstr>Február!Nyomtatási_terület</vt:lpstr>
      <vt:lpstr>Január!Nyomtatási_terület</vt:lpstr>
      <vt:lpstr>Július!Nyomtatási_terület</vt:lpstr>
      <vt:lpstr>Június!Nyomtatási_terület</vt:lpstr>
      <vt:lpstr>Május!Nyomtatási_terület</vt:lpstr>
      <vt:lpstr>November!Nyomtatási_terület</vt:lpstr>
      <vt:lpstr>Október!Nyomtatási_terület</vt:lpstr>
      <vt:lpstr>Szeptember!Nyomtatási_terület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Várkonyi Zsuzsanna</cp:lastModifiedBy>
  <cp:lastPrinted>2019-03-21T13:08:05Z</cp:lastPrinted>
  <dcterms:created xsi:type="dcterms:W3CDTF">2018-06-11T05:31:21Z</dcterms:created>
  <dcterms:modified xsi:type="dcterms:W3CDTF">2019-04-01T09:06:11Z</dcterms:modified>
</cp:coreProperties>
</file>